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DieseArbeitsmappe" defaultThemeVersion="124226"/>
  <bookViews>
    <workbookView xWindow="-15" yWindow="4020" windowWidth="20550" windowHeight="4080"/>
  </bookViews>
  <sheets>
    <sheet name="Basisliste" sheetId="1" r:id="rId1"/>
    <sheet name="Tarif&amp;Adresse" sheetId="2" r:id="rId2"/>
  </sheets>
  <externalReferences>
    <externalReference r:id="rId3"/>
  </externalReferences>
  <calcPr calcId="125725" iterateDelta="1E-4"/>
</workbook>
</file>

<file path=xl/calcChain.xml><?xml version="1.0" encoding="utf-8"?>
<calcChain xmlns="http://schemas.openxmlformats.org/spreadsheetml/2006/main">
  <c r="A19" i="1"/>
  <c r="L7" l="1"/>
  <c r="K7"/>
  <c r="Q6"/>
  <c r="P6"/>
  <c r="O6"/>
  <c r="Q8"/>
  <c r="P8"/>
  <c r="O8"/>
  <c r="N8"/>
  <c r="Q5"/>
  <c r="P5"/>
  <c r="O5"/>
  <c r="Q4"/>
  <c r="P4"/>
  <c r="O4"/>
  <c r="Q3"/>
  <c r="P3"/>
  <c r="O3"/>
  <c r="Q2"/>
  <c r="P2"/>
  <c r="O2"/>
  <c r="L5"/>
  <c r="K5"/>
  <c r="L4"/>
  <c r="K4"/>
  <c r="L3"/>
  <c r="K3"/>
  <c r="A11"/>
  <c r="A12" s="1"/>
  <c r="A13" s="1"/>
  <c r="A14" s="1"/>
  <c r="A15" s="1"/>
  <c r="A16" s="1"/>
  <c r="A17" s="1"/>
  <c r="A18" s="1"/>
</calcChain>
</file>

<file path=xl/sharedStrings.xml><?xml version="1.0" encoding="utf-8"?>
<sst xmlns="http://schemas.openxmlformats.org/spreadsheetml/2006/main" count="69" uniqueCount="63">
  <si>
    <t>Familienname</t>
  </si>
  <si>
    <t>Vorname</t>
  </si>
  <si>
    <t>Titel</t>
  </si>
  <si>
    <t>Straße</t>
  </si>
  <si>
    <t>Hausnummer</t>
  </si>
  <si>
    <t>Hausnummernzusatz</t>
  </si>
  <si>
    <t>Ort</t>
  </si>
  <si>
    <t>Alter</t>
  </si>
  <si>
    <t>Sparte 1</t>
  </si>
  <si>
    <t>Sparte 2</t>
  </si>
  <si>
    <t>Sparte 3</t>
  </si>
  <si>
    <t>Sparte 4</t>
  </si>
  <si>
    <t>Postleitzahl</t>
  </si>
  <si>
    <t>Lfd-Nr</t>
  </si>
  <si>
    <t>Änderungen: Daten überschreiben/ergänzen und farblich markieren</t>
  </si>
  <si>
    <t>Weitere Sparten bitte ergänzen / streichen und ebenfalls farblich markieren</t>
  </si>
  <si>
    <t>intern:</t>
  </si>
  <si>
    <t>Name BSG:</t>
  </si>
  <si>
    <t>Ansprechpartner:</t>
  </si>
  <si>
    <t>E-Mail:</t>
  </si>
  <si>
    <t>Änderung</t>
  </si>
  <si>
    <t>Neuaufnahme</t>
  </si>
  <si>
    <t>Abgang</t>
  </si>
  <si>
    <t>Jörg Reich</t>
  </si>
  <si>
    <t>Haferkamp 36</t>
  </si>
  <si>
    <t>31171 Nordstemmen</t>
  </si>
  <si>
    <t>Tel: 05069 - 96344</t>
  </si>
  <si>
    <t>N</t>
  </si>
  <si>
    <t>Basis</t>
  </si>
  <si>
    <t>/ Übungsleitervermittlung + Sporthallensuche, Infos über Veranstaltungen des LBSV/DBSV)</t>
  </si>
  <si>
    <t>S</t>
  </si>
  <si>
    <t>mailto:j.reich@bsv-hannover.de</t>
  </si>
  <si>
    <t/>
  </si>
  <si>
    <t>Mitgliedsnummer:</t>
  </si>
  <si>
    <t>Bestandsliste BSV-Hannover e.V. - Stand:</t>
  </si>
  <si>
    <t>Rechnungsadresse:</t>
  </si>
  <si>
    <t>Vorgang mit Neuaufnahme, Änderung oder Abgang kennzeichnen (Zutreffendes ankreuzen)</t>
  </si>
  <si>
    <t>Beitrag / Tarif (s. u.)</t>
  </si>
  <si>
    <t xml:space="preserve">Tarife: </t>
  </si>
  <si>
    <t>Spezial</t>
  </si>
  <si>
    <t>Telefon:</t>
  </si>
  <si>
    <r>
      <t xml:space="preserve">DatumGeburt
</t>
    </r>
    <r>
      <rPr>
        <b/>
        <sz val="9"/>
        <color theme="1"/>
        <rFont val="Calibri"/>
        <family val="2"/>
        <scheme val="minor"/>
      </rPr>
      <t>(TT.MM.JJJJ)</t>
    </r>
  </si>
  <si>
    <t xml:space="preserve">Bowling </t>
  </si>
  <si>
    <t>Kegeln</t>
  </si>
  <si>
    <t>Skat</t>
  </si>
  <si>
    <t>Tischtennis</t>
  </si>
  <si>
    <t>Volleyball</t>
  </si>
  <si>
    <t>(Mitgliedsbeitrag ohne Versicherungsschutz. Keine Aufnahme in den LBSV Niedersachsen. Eine Sportversicherung muss vorgewiesen werden)</t>
  </si>
  <si>
    <t>Golf</t>
  </si>
  <si>
    <t>Über Startgeld des Turnieres</t>
  </si>
  <si>
    <t xml:space="preserve"> (Beitrag mit Versicherung )</t>
  </si>
  <si>
    <t>(Beitrag mit Versicherung  Spielbetrieb)</t>
  </si>
  <si>
    <t>(Beitrag mit Versicherung  + Spielbetrieb + vergünstigte Mieten für Sportstätten der LHH, Trainingspartner-</t>
  </si>
  <si>
    <t>B</t>
  </si>
  <si>
    <t>R</t>
  </si>
  <si>
    <t>Regio</t>
  </si>
  <si>
    <t>Norm</t>
  </si>
  <si>
    <t>Reiten</t>
  </si>
  <si>
    <t>Für weitere Mitglieder bitte neue Zeile einfügen</t>
  </si>
  <si>
    <t>Dart</t>
  </si>
  <si>
    <t>Spartenbeiträge ab 2018</t>
  </si>
  <si>
    <t>Datenschutzhinweis</t>
  </si>
  <si>
    <r>
      <t xml:space="preserve">Mit dem Beitritt eines Mitglieds nimmt der Verein dessen </t>
    </r>
    <r>
      <rPr>
        <b/>
        <i/>
        <sz val="11"/>
        <color theme="1"/>
        <rFont val="Calibri"/>
        <family val="2"/>
        <scheme val="minor"/>
      </rPr>
      <t>Vorname Name, Adresse, Geburtsdatum und ausgeübte Sportarten</t>
    </r>
    <r>
      <rPr>
        <b/>
        <sz val="11"/>
        <color theme="1"/>
        <rFont val="Calibri"/>
        <family val="2"/>
        <scheme val="minor"/>
      </rPr>
      <t xml:space="preserve"> auf. 
Diese Informationen werden in den EDV-Systemen des ersten Vorsitzenden und des Kassenwarts gespeichert. Jedem Vereinsmitglied wird dabei eine Mitgliedsnummer zugeordnet. Die personenbezogenen Daten werden durch geeignete technische und organisatorische Maßnahmen vor der Kenntnisnahme Dritter geschützt. Sonstige Informationen und Informationen über Nichtmitglieder werden von dem Verein grundsätzlich intern nur verarbeitet, wenn sie zur Förderung des Vereinszweckes nützlich sind (z. B. Speicherung von Telefon- und Faxnummern einzelner Mitglieder) und keine Anhaltspunkte bestehen, dass die betroffene Person ein schutzwürdiges Interesse hat, das der Verarbeitung entgegensteht. 
</t>
    </r>
    <r>
      <rPr>
        <b/>
        <u/>
        <sz val="11"/>
        <color theme="1"/>
        <rFont val="Calibri"/>
        <family val="2"/>
        <scheme val="minor"/>
      </rPr>
      <t>Weitergabe der Daten an den Landesbetriebssportverband Niedersachsen</t>
    </r>
    <r>
      <rPr>
        <b/>
        <sz val="11"/>
        <color theme="1"/>
        <rFont val="Calibri"/>
        <family val="2"/>
        <scheme val="minor"/>
      </rPr>
      <t xml:space="preserve">: Mutter-Euken-Weg 9,  26389 Wilhelmshaven 
Als Mitglied des Landesbetriebssportverbandes Niedersachsen, ist der Verein verpflichtet, seine Mitglieder an den Verband zu melden. Übermittelt werden dabei </t>
    </r>
    <r>
      <rPr>
        <b/>
        <i/>
        <sz val="11"/>
        <color theme="1"/>
        <rFont val="Calibri"/>
        <family val="2"/>
        <scheme val="minor"/>
      </rPr>
      <t>Mitgliedsnummer, Geburtsjahr und ausgeübte Sportarten</t>
    </r>
    <r>
      <rPr>
        <b/>
        <sz val="11"/>
        <color theme="1"/>
        <rFont val="Calibri"/>
        <family val="2"/>
        <scheme val="minor"/>
      </rPr>
      <t>. Ein direkter Rückschluss auf das einzelne Mitglied ist durch den Landesverband nicht möglich.
Bei Mitgliedern mit besonderen Aufgaben (z. B. Spartenleiter der gemeldeten Betriebssportgruppe) die vollständige Adresse mit Telefonnummer, E-Mail-Adresse sowie der Bezeichnung ihrer Funktion im Verein. Im Rahmen von Ligaspielen oder Turnieren meldet der Verein Ergebnisse (z. B. bei Fußball: Torschützen) und besondere Ereignisse (z. B. Fußball: Platzverweise usw.) an den Verband.</t>
    </r>
  </si>
</sst>
</file>

<file path=xl/styles.xml><?xml version="1.0" encoding="utf-8"?>
<styleSheet xmlns="http://schemas.openxmlformats.org/spreadsheetml/2006/main">
  <numFmts count="2">
    <numFmt numFmtId="164" formatCode="#,##0.00\ &quot;€&quot;"/>
    <numFmt numFmtId="165" formatCode="dd/mm/yy;@"/>
  </numFmts>
  <fonts count="14">
    <font>
      <sz val="11"/>
      <color theme="1"/>
      <name val="Calibri"/>
      <family val="2"/>
      <scheme val="minor"/>
    </font>
    <font>
      <sz val="10"/>
      <name val="Arial"/>
      <family val="2"/>
    </font>
    <font>
      <u/>
      <sz val="10"/>
      <color theme="10"/>
      <name val="Arial"/>
      <family val="2"/>
    </font>
    <font>
      <b/>
      <sz val="11"/>
      <color theme="1"/>
      <name val="Calibri"/>
      <family val="2"/>
      <scheme val="minor"/>
    </font>
    <font>
      <b/>
      <sz val="18"/>
      <color theme="1"/>
      <name val="Calibri"/>
      <family val="2"/>
      <scheme val="minor"/>
    </font>
    <font>
      <b/>
      <sz val="12"/>
      <color theme="1"/>
      <name val="Calibri"/>
      <family val="2"/>
      <scheme val="minor"/>
    </font>
    <font>
      <sz val="8"/>
      <color theme="1"/>
      <name val="Calibri"/>
      <family val="2"/>
      <scheme val="minor"/>
    </font>
    <font>
      <b/>
      <sz val="9"/>
      <color theme="1"/>
      <name val="Calibri"/>
      <family val="2"/>
      <scheme val="minor"/>
    </font>
    <font>
      <b/>
      <sz val="16"/>
      <color theme="1"/>
      <name val="Calibri"/>
      <family val="2"/>
      <scheme val="minor"/>
    </font>
    <font>
      <strike/>
      <sz val="11"/>
      <color theme="1"/>
      <name val="Calibri"/>
      <family val="2"/>
      <scheme val="minor"/>
    </font>
    <font>
      <sz val="11"/>
      <color theme="0"/>
      <name val="Calibri"/>
      <family val="2"/>
      <scheme val="minor"/>
    </font>
    <font>
      <b/>
      <sz val="20"/>
      <color theme="1"/>
      <name val="Calibri"/>
      <family val="2"/>
      <scheme val="minor"/>
    </font>
    <font>
      <b/>
      <u/>
      <sz val="11"/>
      <color theme="1"/>
      <name val="Calibri"/>
      <family val="2"/>
      <scheme val="minor"/>
    </font>
    <font>
      <b/>
      <i/>
      <sz val="11"/>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7C8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2">
    <xf numFmtId="0" fontId="0" fillId="0" borderId="0"/>
    <xf numFmtId="0" fontId="2" fillId="0" borderId="0" applyNumberFormat="0" applyFill="0" applyBorder="0" applyAlignment="0" applyProtection="0">
      <alignment vertical="top"/>
      <protection locked="0"/>
    </xf>
  </cellStyleXfs>
  <cellXfs count="115">
    <xf numFmtId="0" fontId="0" fillId="0" borderId="0" xfId="0"/>
    <xf numFmtId="0" fontId="0" fillId="0" borderId="1" xfId="0" applyBorder="1"/>
    <xf numFmtId="0" fontId="0" fillId="0" borderId="3" xfId="0" applyBorder="1"/>
    <xf numFmtId="0" fontId="0" fillId="0" borderId="5" xfId="0" applyBorder="1"/>
    <xf numFmtId="0" fontId="0" fillId="0" borderId="6" xfId="0" applyBorder="1"/>
    <xf numFmtId="0" fontId="0" fillId="0" borderId="7" xfId="0" applyBorder="1"/>
    <xf numFmtId="0" fontId="0" fillId="0" borderId="8" xfId="0" applyBorder="1"/>
    <xf numFmtId="0" fontId="3" fillId="0" borderId="9" xfId="0" quotePrefix="1" applyFont="1" applyBorder="1" applyAlignment="1">
      <alignment horizontal="center" textRotation="90"/>
    </xf>
    <xf numFmtId="0" fontId="3" fillId="0" borderId="9" xfId="0" applyFont="1" applyBorder="1" applyAlignment="1">
      <alignment horizontal="center" textRotation="90"/>
    </xf>
    <xf numFmtId="0" fontId="3" fillId="0" borderId="10" xfId="0" applyFont="1" applyBorder="1" applyAlignment="1">
      <alignment horizontal="center" textRotation="90"/>
    </xf>
    <xf numFmtId="0" fontId="0" fillId="0" borderId="7" xfId="0" applyBorder="1" applyAlignment="1">
      <alignment horizontal="center"/>
    </xf>
    <xf numFmtId="0" fontId="0" fillId="0" borderId="7" xfId="0" quotePrefix="1" applyBorder="1" applyAlignment="1">
      <alignment horizontal="center"/>
    </xf>
    <xf numFmtId="0" fontId="0" fillId="0" borderId="1" xfId="0" quotePrefix="1" applyBorder="1" applyAlignment="1">
      <alignment horizontal="center"/>
    </xf>
    <xf numFmtId="0" fontId="0" fillId="0" borderId="1"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2" borderId="0" xfId="0" applyFill="1" applyAlignment="1"/>
    <xf numFmtId="0" fontId="0" fillId="3" borderId="0" xfId="0" applyFill="1"/>
    <xf numFmtId="0" fontId="0" fillId="3" borderId="0" xfId="0" applyFill="1" applyAlignment="1">
      <alignment horizontal="center"/>
    </xf>
    <xf numFmtId="0" fontId="3" fillId="3" borderId="0" xfId="0" applyFont="1" applyFill="1"/>
    <xf numFmtId="0" fontId="3" fillId="3" borderId="0" xfId="0" applyFont="1" applyFill="1" applyAlignment="1">
      <alignment horizontal="left"/>
    </xf>
    <xf numFmtId="0" fontId="0" fillId="3" borderId="11" xfId="0" applyFill="1" applyBorder="1"/>
    <xf numFmtId="0" fontId="0" fillId="3" borderId="12" xfId="0" applyFill="1" applyBorder="1"/>
    <xf numFmtId="0" fontId="0" fillId="3" borderId="0" xfId="0" applyFill="1" applyBorder="1"/>
    <xf numFmtId="0" fontId="0" fillId="3" borderId="13" xfId="0" applyFill="1" applyBorder="1"/>
    <xf numFmtId="0" fontId="0" fillId="3" borderId="14" xfId="0" applyFill="1" applyBorder="1"/>
    <xf numFmtId="0" fontId="0" fillId="3" borderId="15" xfId="0" applyFill="1" applyBorder="1"/>
    <xf numFmtId="0" fontId="0" fillId="4" borderId="0" xfId="0" applyFill="1"/>
    <xf numFmtId="164" fontId="0" fillId="3" borderId="0" xfId="0" applyNumberFormat="1" applyFill="1"/>
    <xf numFmtId="0" fontId="3" fillId="3" borderId="0" xfId="0" applyFont="1" applyFill="1" applyAlignment="1">
      <alignment horizontal="right"/>
    </xf>
    <xf numFmtId="0" fontId="3" fillId="3" borderId="20" xfId="0" applyFont="1" applyFill="1" applyBorder="1" applyAlignment="1">
      <alignment horizontal="right"/>
    </xf>
    <xf numFmtId="0" fontId="3" fillId="3" borderId="19" xfId="0" applyFont="1" applyFill="1" applyBorder="1" applyAlignment="1">
      <alignment horizontal="right"/>
    </xf>
    <xf numFmtId="0" fontId="3" fillId="0" borderId="9" xfId="0" quotePrefix="1" applyFont="1" applyBorder="1" applyAlignment="1">
      <alignment horizontal="center" textRotation="90" wrapText="1"/>
    </xf>
    <xf numFmtId="165" fontId="0" fillId="0" borderId="7" xfId="0" quotePrefix="1" applyNumberFormat="1" applyBorder="1" applyAlignment="1">
      <alignment horizontal="center"/>
    </xf>
    <xf numFmtId="165" fontId="0" fillId="0" borderId="1" xfId="0" quotePrefix="1" applyNumberFormat="1" applyBorder="1" applyAlignment="1">
      <alignment horizontal="center"/>
    </xf>
    <xf numFmtId="0" fontId="1" fillId="3" borderId="0" xfId="0" applyFont="1" applyFill="1" applyBorder="1"/>
    <xf numFmtId="0" fontId="2" fillId="3" borderId="0" xfId="1" applyFill="1" applyBorder="1" applyAlignment="1" applyProtection="1"/>
    <xf numFmtId="0" fontId="0" fillId="0" borderId="20" xfId="0" applyBorder="1"/>
    <xf numFmtId="0" fontId="0" fillId="3" borderId="18" xfId="0" applyFill="1" applyBorder="1" applyAlignment="1">
      <alignment horizontal="center"/>
    </xf>
    <xf numFmtId="0" fontId="0" fillId="3" borderId="19" xfId="0" applyFill="1" applyBorder="1"/>
    <xf numFmtId="0" fontId="3" fillId="0" borderId="30" xfId="0" applyFont="1" applyBorder="1" applyAlignment="1">
      <alignment horizontal="center" textRotation="90"/>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3" fillId="0" borderId="34" xfId="0" quotePrefix="1" applyFont="1" applyBorder="1" applyAlignment="1">
      <alignment horizontal="center" textRotation="90"/>
    </xf>
    <xf numFmtId="0" fontId="0" fillId="0" borderId="35" xfId="0" applyBorder="1"/>
    <xf numFmtId="0" fontId="0" fillId="0" borderId="36" xfId="0" applyBorder="1"/>
    <xf numFmtId="0" fontId="0" fillId="0" borderId="37" xfId="0" applyBorder="1"/>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38"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3" fillId="0" borderId="39" xfId="0" applyFont="1" applyFill="1" applyBorder="1" applyAlignment="1">
      <alignment horizontal="center" textRotation="90"/>
    </xf>
    <xf numFmtId="0" fontId="3" fillId="0" borderId="9" xfId="0" applyFont="1" applyFill="1" applyBorder="1" applyAlignment="1">
      <alignment horizontal="center" textRotation="90"/>
    </xf>
    <xf numFmtId="0" fontId="3" fillId="0" borderId="10" xfId="0" applyFont="1" applyFill="1" applyBorder="1" applyAlignment="1">
      <alignment horizontal="center" textRotation="90"/>
    </xf>
    <xf numFmtId="0" fontId="8" fillId="3" borderId="0" xfId="0" applyFont="1" applyFill="1"/>
    <xf numFmtId="0" fontId="0" fillId="0" borderId="0" xfId="0" applyFill="1"/>
    <xf numFmtId="0" fontId="9" fillId="3" borderId="0" xfId="0" applyFont="1" applyFill="1"/>
    <xf numFmtId="164" fontId="9" fillId="3" borderId="0" xfId="0" applyNumberFormat="1" applyFont="1" applyFill="1"/>
    <xf numFmtId="0" fontId="9" fillId="3" borderId="0" xfId="0" applyFont="1" applyFill="1" applyAlignment="1">
      <alignment horizontal="center"/>
    </xf>
    <xf numFmtId="0" fontId="0" fillId="3" borderId="0" xfId="0" applyFont="1" applyFill="1"/>
    <xf numFmtId="164" fontId="0" fillId="3" borderId="0" xfId="0" applyNumberFormat="1" applyFont="1" applyFill="1"/>
    <xf numFmtId="0" fontId="0" fillId="3" borderId="0" xfId="0" applyFont="1" applyFill="1" applyAlignment="1">
      <alignment horizontal="center"/>
    </xf>
    <xf numFmtId="0" fontId="10" fillId="3" borderId="0" xfId="0" applyFont="1" applyFill="1" applyAlignment="1">
      <alignment horizontal="center"/>
    </xf>
    <xf numFmtId="0" fontId="0" fillId="0" borderId="5" xfId="0" quotePrefix="1" applyBorder="1" applyAlignment="1">
      <alignment horizontal="center"/>
    </xf>
    <xf numFmtId="165" fontId="0" fillId="0" borderId="5" xfId="0" quotePrefix="1" applyNumberFormat="1" applyBorder="1" applyAlignment="1">
      <alignment horizontal="center"/>
    </xf>
    <xf numFmtId="0" fontId="0" fillId="6" borderId="40" xfId="0" applyFill="1" applyBorder="1" applyAlignment="1">
      <alignment horizontal="center"/>
    </xf>
    <xf numFmtId="0" fontId="0" fillId="6" borderId="41" xfId="0" applyFill="1" applyBorder="1" applyAlignment="1">
      <alignment horizontal="center"/>
    </xf>
    <xf numFmtId="0" fontId="0" fillId="6" borderId="41" xfId="0" applyFill="1" applyBorder="1"/>
    <xf numFmtId="0" fontId="0" fillId="6" borderId="42" xfId="0" applyFill="1" applyBorder="1"/>
    <xf numFmtId="0" fontId="0" fillId="6" borderId="43" xfId="0" applyFill="1" applyBorder="1" applyAlignment="1">
      <alignment horizontal="center"/>
    </xf>
    <xf numFmtId="0" fontId="0" fillId="6" borderId="0" xfId="0" applyFill="1" applyBorder="1" applyAlignment="1">
      <alignment horizontal="center"/>
    </xf>
    <xf numFmtId="0" fontId="0" fillId="6" borderId="0" xfId="0" applyFill="1" applyBorder="1"/>
    <xf numFmtId="0" fontId="0" fillId="6" borderId="44" xfId="0" applyFill="1" applyBorder="1"/>
    <xf numFmtId="0" fontId="0" fillId="6" borderId="45" xfId="0" applyFill="1" applyBorder="1" applyAlignment="1">
      <alignment horizontal="center"/>
    </xf>
    <xf numFmtId="0" fontId="0" fillId="6" borderId="46" xfId="0" applyFill="1" applyBorder="1" applyAlignment="1">
      <alignment horizontal="center"/>
    </xf>
    <xf numFmtId="0" fontId="0" fillId="6" borderId="46" xfId="0" applyFill="1" applyBorder="1"/>
    <xf numFmtId="0" fontId="0" fillId="6" borderId="47" xfId="0" applyFill="1" applyBorder="1"/>
    <xf numFmtId="0" fontId="0" fillId="3" borderId="0" xfId="0" applyNumberFormat="1" applyFill="1"/>
    <xf numFmtId="0" fontId="11" fillId="6" borderId="0" xfId="0" applyFont="1" applyFill="1" applyBorder="1" applyAlignment="1">
      <alignment vertical="center"/>
    </xf>
    <xf numFmtId="0" fontId="0" fillId="5" borderId="16" xfId="0" applyFill="1" applyBorder="1" applyAlignment="1">
      <alignment horizontal="left"/>
    </xf>
    <xf numFmtId="0" fontId="0" fillId="5" borderId="27" xfId="0" applyFill="1" applyBorder="1" applyAlignment="1">
      <alignment horizontal="left"/>
    </xf>
    <xf numFmtId="0" fontId="0" fillId="5" borderId="17" xfId="0" applyFill="1" applyBorder="1" applyAlignment="1">
      <alignment horizontal="left"/>
    </xf>
    <xf numFmtId="0" fontId="6" fillId="5" borderId="19" xfId="0" applyFont="1" applyFill="1" applyBorder="1" applyAlignment="1">
      <alignment horizontal="left"/>
    </xf>
    <xf numFmtId="0" fontId="6" fillId="5" borderId="14" xfId="0" applyFont="1" applyFill="1" applyBorder="1" applyAlignment="1">
      <alignment horizontal="left"/>
    </xf>
    <xf numFmtId="0" fontId="6" fillId="5" borderId="15" xfId="0" applyFont="1" applyFill="1" applyBorder="1" applyAlignment="1">
      <alignment horizontal="left"/>
    </xf>
    <xf numFmtId="0" fontId="0" fillId="5" borderId="25" xfId="0" applyFill="1" applyBorder="1" applyAlignment="1">
      <alignment horizontal="left"/>
    </xf>
    <xf numFmtId="0" fontId="0" fillId="5" borderId="21" xfId="0" applyFill="1" applyBorder="1" applyAlignment="1">
      <alignment horizontal="left"/>
    </xf>
    <xf numFmtId="0" fontId="0" fillId="5" borderId="26" xfId="0" applyFill="1" applyBorder="1" applyAlignment="1">
      <alignment horizontal="left"/>
    </xf>
    <xf numFmtId="0" fontId="0" fillId="5" borderId="24" xfId="0" applyFill="1" applyBorder="1" applyAlignment="1">
      <alignment horizontal="left"/>
    </xf>
    <xf numFmtId="0" fontId="0" fillId="5" borderId="22" xfId="0" applyFill="1" applyBorder="1" applyAlignment="1">
      <alignment horizontal="left"/>
    </xf>
    <xf numFmtId="0" fontId="0" fillId="5" borderId="23" xfId="0" applyFill="1" applyBorder="1" applyAlignment="1">
      <alignment horizontal="left"/>
    </xf>
    <xf numFmtId="0" fontId="4" fillId="3" borderId="0" xfId="0" applyFont="1" applyFill="1" applyAlignment="1">
      <alignment horizontal="right"/>
    </xf>
    <xf numFmtId="0" fontId="0" fillId="5" borderId="24" xfId="0" applyFill="1" applyBorder="1" applyAlignment="1">
      <alignment horizontal="left" vertical="center"/>
    </xf>
    <xf numFmtId="0" fontId="0" fillId="5" borderId="23" xfId="0" applyFill="1" applyBorder="1" applyAlignment="1">
      <alignment horizontal="left" vertical="center"/>
    </xf>
    <xf numFmtId="0" fontId="0" fillId="5" borderId="28" xfId="0" applyFill="1" applyBorder="1" applyAlignment="1">
      <alignment horizontal="center" vertical="center"/>
    </xf>
    <xf numFmtId="0" fontId="0" fillId="5" borderId="29" xfId="0" applyFill="1" applyBorder="1" applyAlignment="1">
      <alignment horizontal="center" vertical="center"/>
    </xf>
    <xf numFmtId="0" fontId="6" fillId="5" borderId="19" xfId="0" applyFont="1" applyFill="1" applyBorder="1" applyAlignment="1"/>
    <xf numFmtId="0" fontId="6" fillId="5" borderId="14" xfId="0" applyFont="1" applyFill="1" applyBorder="1" applyAlignment="1"/>
    <xf numFmtId="0" fontId="6" fillId="5" borderId="15" xfId="0" applyFont="1" applyFill="1" applyBorder="1" applyAlignment="1"/>
    <xf numFmtId="0" fontId="5" fillId="3" borderId="16"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0" fillId="5" borderId="20" xfId="0" applyFill="1" applyBorder="1" applyAlignment="1">
      <alignment horizontal="left"/>
    </xf>
    <xf numFmtId="0" fontId="0" fillId="5" borderId="11" xfId="0" applyFill="1" applyBorder="1" applyAlignment="1">
      <alignment horizontal="left"/>
    </xf>
    <xf numFmtId="0" fontId="0" fillId="5" borderId="12" xfId="0" applyFill="1" applyBorder="1" applyAlignment="1">
      <alignment horizontal="left"/>
    </xf>
    <xf numFmtId="0" fontId="0" fillId="5" borderId="2" xfId="0" applyFill="1" applyBorder="1" applyAlignment="1">
      <alignment horizontal="left"/>
    </xf>
    <xf numFmtId="0" fontId="0" fillId="5" borderId="1" xfId="0" applyFill="1" applyBorder="1" applyAlignment="1">
      <alignment horizontal="left"/>
    </xf>
    <xf numFmtId="0" fontId="0" fillId="5" borderId="3" xfId="0" applyFill="1" applyBorder="1" applyAlignment="1">
      <alignment horizontal="left"/>
    </xf>
    <xf numFmtId="0" fontId="3" fillId="6" borderId="0" xfId="0" applyFont="1" applyFill="1" applyBorder="1" applyAlignment="1">
      <alignment horizontal="left" vertical="center" wrapText="1"/>
    </xf>
  </cellXfs>
  <cellStyles count="2">
    <cellStyle name="Hyperlink" xfId="1" builtinId="8"/>
    <cellStyle name="Standard" xfId="0" builtinId="0"/>
  </cellStyles>
  <dxfs count="0"/>
  <tableStyles count="0" defaultTableStyle="TableStyleMedium9" defaultPivotStyle="PivotStyleLight16"/>
  <colors>
    <mruColors>
      <color rgb="FFFF7C80"/>
    </mruColors>
  </colors>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SVH%20-%20Bestand/BSG%20Adressen.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ontakt-BSG"/>
      <sheetName val="Kontakt-Media"/>
      <sheetName val="Rechnung"/>
      <sheetName val="BSG-ID"/>
      <sheetName val="Mail-Versandliste"/>
      <sheetName val="Golf Spartenleiter"/>
    </sheetNames>
    <sheetDataSet>
      <sheetData sheetId="0"/>
      <sheetData sheetId="1">
        <row r="3">
          <cell r="C3" t="str">
            <v>H006</v>
          </cell>
          <cell r="D3" t="str">
            <v>Dieter Bergmann</v>
          </cell>
          <cell r="E3" t="str">
            <v>05105-61816</v>
          </cell>
          <cell r="F3"/>
          <cell r="G3"/>
          <cell r="H3" t="str">
            <v>bergmann40@gmail.com</v>
          </cell>
          <cell r="I3"/>
        </row>
        <row r="4">
          <cell r="C4" t="str">
            <v>H017</v>
          </cell>
          <cell r="D4" t="str">
            <v>Andreas Olma</v>
          </cell>
          <cell r="E4"/>
          <cell r="F4" t="str">
            <v>0511 - 3662-2317</v>
          </cell>
          <cell r="G4" t="str">
            <v>(0)172.6631400</v>
          </cell>
          <cell r="H4"/>
          <cell r="I4" t="str">
            <v>andreas.olma@commerzbank.com</v>
          </cell>
        </row>
        <row r="5">
          <cell r="C5" t="str">
            <v>H022</v>
          </cell>
          <cell r="D5" t="str">
            <v>Frank Sievers</v>
          </cell>
          <cell r="E5"/>
          <cell r="F5" t="str">
            <v>0511/5102-22920</v>
          </cell>
          <cell r="G5"/>
          <cell r="H5"/>
          <cell r="I5" t="str">
            <v xml:space="preserve">Organisation@f-i-sport.de </v>
          </cell>
        </row>
        <row r="6">
          <cell r="C6" t="str">
            <v>H025</v>
          </cell>
          <cell r="D6" t="str">
            <v>Jörg Franz</v>
          </cell>
          <cell r="E6"/>
          <cell r="F6" t="str">
            <v xml:space="preserve">0511-3045-436 </v>
          </cell>
          <cell r="G6" t="str">
            <v>0172 419 2234</v>
          </cell>
          <cell r="H6"/>
          <cell r="I6" t="str">
            <v xml:space="preserve"> joerg.franz@Deutsche-Hypo.de</v>
          </cell>
        </row>
        <row r="7">
          <cell r="C7" t="str">
            <v>H026</v>
          </cell>
          <cell r="D7" t="str">
            <v>Dorothee Schlobohm / Fabian Engel</v>
          </cell>
          <cell r="E7"/>
          <cell r="F7"/>
          <cell r="G7"/>
          <cell r="H7"/>
          <cell r="I7" t="str">
            <v xml:space="preserve">Dorothee.Schlobohm@hannover-re.com </v>
          </cell>
        </row>
        <row r="8">
          <cell r="C8" t="str">
            <v>H026a</v>
          </cell>
          <cell r="D8" t="str">
            <v>Dorothee Schlobohm</v>
          </cell>
          <cell r="E8"/>
          <cell r="F8" t="str">
            <v>0511 / 5604-2728</v>
          </cell>
          <cell r="G8"/>
          <cell r="H8"/>
          <cell r="I8" t="str">
            <v xml:space="preserve">Dorothee.Schlobohm@hannover-re.com </v>
          </cell>
        </row>
        <row r="9">
          <cell r="C9" t="str">
            <v>H026b</v>
          </cell>
          <cell r="D9" t="str">
            <v>Fabian Engel</v>
          </cell>
          <cell r="E9"/>
          <cell r="F9" t="str">
            <v>0511 645 3611</v>
          </cell>
          <cell r="G9"/>
          <cell r="H9"/>
          <cell r="I9" t="str">
            <v>fabian.engel@hdi-gerling.de</v>
          </cell>
        </row>
        <row r="10">
          <cell r="C10" t="str">
            <v>H026c</v>
          </cell>
          <cell r="D10" t="str">
            <v>Fabian Engel</v>
          </cell>
          <cell r="E10"/>
          <cell r="F10" t="str">
            <v>0511 645 3611</v>
          </cell>
          <cell r="G10"/>
          <cell r="H10"/>
          <cell r="I10" t="str">
            <v>fabian.engel@hdi-gerling.de</v>
          </cell>
        </row>
        <row r="11">
          <cell r="C11" t="str">
            <v>H027</v>
          </cell>
          <cell r="D11" t="str">
            <v>Torsten Wittrin</v>
          </cell>
          <cell r="E11"/>
          <cell r="F11" t="str">
            <v>0511-912-</v>
          </cell>
          <cell r="G11"/>
          <cell r="H11"/>
          <cell r="I11" t="str">
            <v>torsten.wittrin@hannover-stadt.de</v>
          </cell>
        </row>
        <row r="12">
          <cell r="C12" t="str">
            <v>H028</v>
          </cell>
          <cell r="D12" t="str">
            <v>Fabian Görtler</v>
          </cell>
          <cell r="E12"/>
          <cell r="F12"/>
          <cell r="G12" t="str">
            <v>0170-5859335</v>
          </cell>
          <cell r="H12" t="str">
            <v xml:space="preserve"> Fabi.goertler@web.de</v>
          </cell>
          <cell r="I12" t="str">
            <v>Fabian.Goertler@Hannover-Stadt.de</v>
          </cell>
        </row>
        <row r="13">
          <cell r="C13" t="str">
            <v>H029</v>
          </cell>
          <cell r="D13" t="str">
            <v>Rudi Reimann</v>
          </cell>
          <cell r="E13" t="str">
            <v>0511-469966</v>
          </cell>
          <cell r="F13"/>
          <cell r="G13" t="str">
            <v>0162-9803689</v>
          </cell>
          <cell r="H13" t="str">
            <v>rudi_reimann@web.de</v>
          </cell>
          <cell r="I13" t="str">
            <v>rudi_reimann@web.de</v>
          </cell>
        </row>
        <row r="14">
          <cell r="C14" t="str">
            <v>H031</v>
          </cell>
          <cell r="D14" t="str">
            <v>Andreas Nowak</v>
          </cell>
          <cell r="E14"/>
          <cell r="F14" t="str">
            <v>0511-977-1213</v>
          </cell>
          <cell r="G14"/>
          <cell r="H14" t="str">
            <v>gustlikgustlik@arcor.de</v>
          </cell>
          <cell r="I14" t="str">
            <v xml:space="preserve"> a.nowak@hannover-airport.de</v>
          </cell>
        </row>
        <row r="15">
          <cell r="C15" t="str">
            <v>H039</v>
          </cell>
          <cell r="D15" t="str">
            <v>Hans Jürgen Uhlig</v>
          </cell>
          <cell r="E15" t="str">
            <v>0511 3408140</v>
          </cell>
          <cell r="F15"/>
          <cell r="G15"/>
          <cell r="H15"/>
          <cell r="I15" t="str">
            <v>bsg-tiw@online.de</v>
          </cell>
        </row>
        <row r="16">
          <cell r="C16" t="str">
            <v>H045</v>
          </cell>
          <cell r="D16" t="str">
            <v>Jörg Reich</v>
          </cell>
          <cell r="E16"/>
          <cell r="F16"/>
          <cell r="G16"/>
          <cell r="H16"/>
          <cell r="I16" t="str">
            <v>jreich@vhv.de</v>
          </cell>
        </row>
        <row r="17">
          <cell r="C17" t="str">
            <v>H045a</v>
          </cell>
          <cell r="D17" t="str">
            <v>Anja Franke</v>
          </cell>
          <cell r="E17" t="str">
            <v>0177-1739506</v>
          </cell>
          <cell r="F17" t="str">
            <v>0511/9565-594</v>
          </cell>
          <cell r="G17"/>
          <cell r="H17" t="str">
            <v>afranke-fb@t-online.de</v>
          </cell>
          <cell r="I17" t="str">
            <v>Anja.Franke@hannoversche.de</v>
          </cell>
        </row>
        <row r="18">
          <cell r="C18" t="str">
            <v>H045b</v>
          </cell>
          <cell r="D18" t="str">
            <v>Jörg Reich</v>
          </cell>
          <cell r="E18" t="str">
            <v>05069/96344</v>
          </cell>
          <cell r="F18" t="str">
            <v>0511/907-6122</v>
          </cell>
          <cell r="G18" t="str">
            <v>0172/9558433</v>
          </cell>
          <cell r="H18"/>
          <cell r="I18" t="str">
            <v>jreich@vhv.de</v>
          </cell>
        </row>
        <row r="19">
          <cell r="C19" t="str">
            <v>H045c</v>
          </cell>
          <cell r="D19" t="str">
            <v>Günter Aust</v>
          </cell>
          <cell r="E19"/>
          <cell r="F19" t="str">
            <v>0511/907-7403</v>
          </cell>
          <cell r="G19" t="str">
            <v>0151/14514579</v>
          </cell>
          <cell r="H19"/>
          <cell r="I19" t="str">
            <v>Gaust@vhv.de</v>
          </cell>
        </row>
        <row r="20">
          <cell r="C20" t="str">
            <v>H045d</v>
          </cell>
          <cell r="D20" t="str">
            <v>Mark Babic</v>
          </cell>
          <cell r="E20"/>
          <cell r="F20" t="str">
            <v>0511/907-4707</v>
          </cell>
          <cell r="G20"/>
          <cell r="H20"/>
          <cell r="I20" t="str">
            <v>Mbabic@vhv.de</v>
          </cell>
        </row>
        <row r="21">
          <cell r="C21" t="str">
            <v>H045e</v>
          </cell>
          <cell r="D21" t="str">
            <v>Silke Kröncke</v>
          </cell>
          <cell r="E21" t="str">
            <v>05043-405417</v>
          </cell>
          <cell r="F21" t="str">
            <v>0511/907-4421</v>
          </cell>
          <cell r="G21" t="str">
            <v>0176-21228874</v>
          </cell>
          <cell r="H21" t="str">
            <v xml:space="preserve"> buntekoppel@googlemail.com</v>
          </cell>
          <cell r="I21" t="str">
            <v>Skroencke@vhv.de</v>
          </cell>
        </row>
        <row r="22">
          <cell r="C22" t="str">
            <v>H045f</v>
          </cell>
          <cell r="D22" t="str">
            <v>Katrin Schittkowski</v>
          </cell>
          <cell r="E22"/>
          <cell r="F22"/>
          <cell r="G22" t="str">
            <v>0176-64988996</v>
          </cell>
          <cell r="H22"/>
          <cell r="I22" t="str">
            <v>katrin.schittkowski@hannoversche.de</v>
          </cell>
        </row>
        <row r="23">
          <cell r="C23" t="str">
            <v>H045g</v>
          </cell>
          <cell r="D23" t="str">
            <v>Dr. Marcel Keese</v>
          </cell>
          <cell r="E23"/>
          <cell r="F23" t="str">
            <v>0511 - 9565 - 279</v>
          </cell>
          <cell r="G23"/>
          <cell r="H23"/>
          <cell r="I23" t="str">
            <v>Mkeese@vhv.de</v>
          </cell>
        </row>
        <row r="24">
          <cell r="C24" t="str">
            <v>H045h</v>
          </cell>
          <cell r="D24" t="str">
            <v>Michael Janke</v>
          </cell>
          <cell r="E24"/>
          <cell r="F24" t="str">
            <v>0511/907</v>
          </cell>
          <cell r="G24"/>
          <cell r="H24"/>
          <cell r="I24" t="str">
            <v>Mjanke@vhv.de</v>
          </cell>
        </row>
        <row r="25">
          <cell r="C25" t="str">
            <v>H045i</v>
          </cell>
          <cell r="D25" t="str">
            <v>Martin F. Arnold</v>
          </cell>
          <cell r="E25"/>
          <cell r="F25" t="str">
            <v>0511/907-4510</v>
          </cell>
          <cell r="G25"/>
          <cell r="H25"/>
          <cell r="I25" t="str">
            <v>Marnold@vhv.de</v>
          </cell>
        </row>
        <row r="26">
          <cell r="C26" t="str">
            <v>H045x</v>
          </cell>
          <cell r="D26" t="str">
            <v>Silke Kröncke</v>
          </cell>
          <cell r="E26" t="str">
            <v>05043-405417</v>
          </cell>
          <cell r="F26" t="str">
            <v>0511/907-4421</v>
          </cell>
          <cell r="G26" t="str">
            <v>0176-21228874</v>
          </cell>
          <cell r="H26" t="str">
            <v xml:space="preserve"> buntekoppel@googlemail.com</v>
          </cell>
          <cell r="I26" t="str">
            <v>Skroencke@vhv.de</v>
          </cell>
        </row>
        <row r="27">
          <cell r="C27" t="str">
            <v>H051</v>
          </cell>
          <cell r="D27" t="str">
            <v>Jürgen Klessmann</v>
          </cell>
          <cell r="E27" t="str">
            <v>0511-27799434</v>
          </cell>
          <cell r="F27"/>
          <cell r="G27" t="str">
            <v>0175-2761076</v>
          </cell>
          <cell r="H27" t="str">
            <v>klessmann.kiro@vodafone.de</v>
          </cell>
          <cell r="I27"/>
        </row>
        <row r="28">
          <cell r="C28" t="str">
            <v>H052</v>
          </cell>
          <cell r="D28" t="str">
            <v>Jürgen Kempin</v>
          </cell>
          <cell r="E28" t="str">
            <v>0511-82 39 04</v>
          </cell>
          <cell r="F28"/>
          <cell r="G28" t="str">
            <v>0151-18136033</v>
          </cell>
          <cell r="H28"/>
          <cell r="I28" t="str">
            <v>juergenkempin@t-online.de</v>
          </cell>
        </row>
        <row r="29">
          <cell r="C29" t="str">
            <v>H053</v>
          </cell>
          <cell r="D29" t="str">
            <v>Imke Frank</v>
          </cell>
          <cell r="E29" t="str">
            <v>0511-7900302</v>
          </cell>
          <cell r="F29" t="str">
            <v>0511-857-3173</v>
          </cell>
          <cell r="G29"/>
          <cell r="H29"/>
          <cell r="I29" t="str">
            <v>imke.frank@solvay.com</v>
          </cell>
        </row>
        <row r="30">
          <cell r="C30" t="str">
            <v>H053a</v>
          </cell>
          <cell r="D30" t="str">
            <v>Imke Frank</v>
          </cell>
          <cell r="E30" t="str">
            <v>0511-7900303</v>
          </cell>
          <cell r="F30" t="str">
            <v>0511-857-3174</v>
          </cell>
          <cell r="G30"/>
          <cell r="H30"/>
          <cell r="I30" t="str">
            <v>imke.frank@solvay.com</v>
          </cell>
        </row>
        <row r="31">
          <cell r="C31" t="str">
            <v>H053b</v>
          </cell>
          <cell r="D31" t="str">
            <v>Imke Frank</v>
          </cell>
          <cell r="E31" t="str">
            <v>0511-7900303</v>
          </cell>
          <cell r="F31" t="str">
            <v>0511-857-3174</v>
          </cell>
          <cell r="G31"/>
          <cell r="H31"/>
          <cell r="I31" t="str">
            <v>imke.frank@solvay.com</v>
          </cell>
        </row>
        <row r="32">
          <cell r="C32" t="str">
            <v>H053c</v>
          </cell>
          <cell r="D32" t="str">
            <v>Imke Frank</v>
          </cell>
          <cell r="E32" t="str">
            <v>0511-7900303</v>
          </cell>
          <cell r="F32" t="str">
            <v>0511-857-3174</v>
          </cell>
          <cell r="G32"/>
          <cell r="H32"/>
          <cell r="I32" t="str">
            <v>imke.frank@solvay.com</v>
          </cell>
        </row>
        <row r="33">
          <cell r="C33" t="str">
            <v>H053d</v>
          </cell>
          <cell r="D33" t="str">
            <v>Imke Frank</v>
          </cell>
          <cell r="E33" t="str">
            <v>0511-7900303</v>
          </cell>
          <cell r="F33" t="str">
            <v>0511-857-3174</v>
          </cell>
          <cell r="G33"/>
          <cell r="H33"/>
          <cell r="I33" t="str">
            <v>imke.frank@solvay.com</v>
          </cell>
        </row>
        <row r="34">
          <cell r="C34" t="str">
            <v>H053e</v>
          </cell>
          <cell r="D34" t="str">
            <v>Imke Frank</v>
          </cell>
          <cell r="E34" t="str">
            <v>0511-7900303</v>
          </cell>
          <cell r="F34" t="str">
            <v>0511-857-3174</v>
          </cell>
          <cell r="G34"/>
          <cell r="H34"/>
          <cell r="I34" t="str">
            <v>imke.frank@solvay.com</v>
          </cell>
        </row>
        <row r="35">
          <cell r="C35" t="str">
            <v>H053f</v>
          </cell>
          <cell r="D35" t="str">
            <v>Imke Frank</v>
          </cell>
          <cell r="E35" t="str">
            <v>0511-7900303</v>
          </cell>
          <cell r="F35" t="str">
            <v>0511-857-3174</v>
          </cell>
          <cell r="G35"/>
          <cell r="H35"/>
          <cell r="I35" t="str">
            <v>imke.frank@solvay.com</v>
          </cell>
        </row>
        <row r="36">
          <cell r="C36" t="str">
            <v>H053g</v>
          </cell>
          <cell r="D36" t="str">
            <v>Imke Frank</v>
          </cell>
          <cell r="E36" t="str">
            <v>0511-7900303</v>
          </cell>
          <cell r="F36" t="str">
            <v>0511-857-3174</v>
          </cell>
          <cell r="G36"/>
          <cell r="H36"/>
          <cell r="I36" t="str">
            <v>imke.frank@solvay.com</v>
          </cell>
        </row>
        <row r="37">
          <cell r="C37" t="str">
            <v>H058</v>
          </cell>
          <cell r="D37" t="str">
            <v>Andreas Otto</v>
          </cell>
          <cell r="E37"/>
          <cell r="F37" t="str">
            <v>0511-2128-355</v>
          </cell>
          <cell r="G37"/>
          <cell r="H37"/>
          <cell r="I37" t="str">
            <v>marion.frigge@krage.de</v>
          </cell>
        </row>
        <row r="38">
          <cell r="C38" t="str">
            <v>H062</v>
          </cell>
          <cell r="D38" t="str">
            <v>Claudia Meier</v>
          </cell>
          <cell r="E38"/>
          <cell r="F38" t="str">
            <v>0511 829-3613</v>
          </cell>
          <cell r="G38"/>
          <cell r="H38"/>
          <cell r="I38" t="str">
            <v>Claudia.Meier@drv-bsh.de</v>
          </cell>
        </row>
        <row r="39">
          <cell r="C39" t="str">
            <v>H073</v>
          </cell>
          <cell r="D39" t="str">
            <v>Mathias Dettmann / Ralf Schierling</v>
          </cell>
          <cell r="E39"/>
          <cell r="F39"/>
          <cell r="G39"/>
          <cell r="H39"/>
          <cell r="I39" t="str">
            <v>mathias.dettmann@nordlb.de</v>
          </cell>
        </row>
        <row r="40">
          <cell r="C40" t="str">
            <v>H073a</v>
          </cell>
          <cell r="D40" t="str">
            <v>H.-W. Schoenfelder</v>
          </cell>
          <cell r="E40" t="str">
            <v>0511-2709306</v>
          </cell>
          <cell r="F40" t="str">
            <v>0511-361-2532</v>
          </cell>
          <cell r="G40" t="str">
            <v>0179-4919945</v>
          </cell>
          <cell r="H40" t="str">
            <v>hws@htp-tel.de</v>
          </cell>
          <cell r="I40"/>
        </row>
        <row r="41">
          <cell r="C41" t="str">
            <v>H073b</v>
          </cell>
          <cell r="D41" t="str">
            <v>Mathias Dettmann</v>
          </cell>
          <cell r="E41"/>
          <cell r="F41" t="str">
            <v>0511-361 - 6387</v>
          </cell>
          <cell r="G41" t="str">
            <v>0152 21727589</v>
          </cell>
          <cell r="H41"/>
          <cell r="I41" t="str">
            <v>mathias.dettmann@nordlb.de</v>
          </cell>
        </row>
        <row r="42">
          <cell r="C42" t="str">
            <v>H073c</v>
          </cell>
          <cell r="D42" t="str">
            <v xml:space="preserve">Gregor Oehlsen </v>
          </cell>
          <cell r="E42"/>
          <cell r="F42" t="str">
            <v xml:space="preserve">0511/361-6837 </v>
          </cell>
          <cell r="G42"/>
          <cell r="H42"/>
          <cell r="I42" t="str">
            <v>gregor.oehlsen@nordlb.de</v>
          </cell>
        </row>
        <row r="43">
          <cell r="C43" t="str">
            <v>H073d</v>
          </cell>
          <cell r="D43" t="str">
            <v>Nadine Theis</v>
          </cell>
          <cell r="E43"/>
          <cell r="F43" t="str">
            <v>0511-361-4500</v>
          </cell>
          <cell r="G43"/>
          <cell r="H43"/>
          <cell r="I43" t="str">
            <v>nadine.theis@nordlb.de</v>
          </cell>
        </row>
        <row r="44">
          <cell r="C44" t="str">
            <v>H073e</v>
          </cell>
          <cell r="D44" t="str">
            <v>Duveke Margraf-Meyer</v>
          </cell>
          <cell r="E44" t="str">
            <v>0511-8486886</v>
          </cell>
          <cell r="F44" t="str">
            <v>0511-361-4556</v>
          </cell>
          <cell r="G44"/>
          <cell r="H44"/>
          <cell r="I44" t="str">
            <v>duveke.margraf-meyer@nordlb.de</v>
          </cell>
        </row>
        <row r="45">
          <cell r="C45" t="str">
            <v>H077</v>
          </cell>
          <cell r="D45" t="str">
            <v>Sabine Bader</v>
          </cell>
          <cell r="E45" t="str">
            <v xml:space="preserve">0511/5499140 </v>
          </cell>
          <cell r="F45"/>
          <cell r="G45"/>
          <cell r="H45" t="str">
            <v>bine.bader@gmx.de</v>
          </cell>
          <cell r="I45"/>
        </row>
        <row r="46">
          <cell r="C46" t="str">
            <v>H082</v>
          </cell>
          <cell r="D46" t="str">
            <v>Dieter Lassan</v>
          </cell>
          <cell r="E46" t="str">
            <v>05045-962064</v>
          </cell>
          <cell r="F46" t="str">
            <v>05132-882397</v>
          </cell>
          <cell r="G46"/>
          <cell r="H46"/>
          <cell r="I46" t="str">
            <v>dieter.lassan@eon-energie.com</v>
          </cell>
        </row>
        <row r="47">
          <cell r="C47" t="str">
            <v>H083</v>
          </cell>
          <cell r="D47" t="str">
            <v>Klaus Schneeberg</v>
          </cell>
          <cell r="E47"/>
          <cell r="F47" t="str">
            <v>05132-892399</v>
          </cell>
          <cell r="G47"/>
          <cell r="H47"/>
          <cell r="I47" t="str">
            <v>klaus.schneeberg@tennet.eu</v>
          </cell>
        </row>
        <row r="48">
          <cell r="C48" t="str">
            <v>H084</v>
          </cell>
          <cell r="D48" t="str">
            <v>Rainer Wengerek/Volker Brandt</v>
          </cell>
          <cell r="E48"/>
          <cell r="F48"/>
          <cell r="G48"/>
          <cell r="H48"/>
          <cell r="I48" t="str">
            <v xml:space="preserve"> volker.brandt@reemtsma.de</v>
          </cell>
        </row>
        <row r="49">
          <cell r="C49" t="str">
            <v>H084a</v>
          </cell>
          <cell r="D49" t="str">
            <v>Rainer Wengerek</v>
          </cell>
          <cell r="E49"/>
          <cell r="F49" t="str">
            <v>0511-7302-4102</v>
          </cell>
          <cell r="G49"/>
          <cell r="H49" t="str">
            <v>rainer-wengerek@t-online.de</v>
          </cell>
          <cell r="I49"/>
        </row>
        <row r="50">
          <cell r="C50" t="str">
            <v>H084b</v>
          </cell>
          <cell r="D50" t="str">
            <v>Andreas Magnus</v>
          </cell>
          <cell r="E50"/>
          <cell r="F50" t="str">
            <v>0511-7302-0</v>
          </cell>
          <cell r="G50"/>
          <cell r="H50" t="str">
            <v>a.magnus64@t-online.de</v>
          </cell>
          <cell r="I50"/>
        </row>
        <row r="51">
          <cell r="C51" t="str">
            <v>H085</v>
          </cell>
          <cell r="D51" t="str">
            <v>Ingo Rath</v>
          </cell>
          <cell r="E51" t="str">
            <v>05132-8300896</v>
          </cell>
          <cell r="F51" t="str">
            <v>05132-902790</v>
          </cell>
          <cell r="G51"/>
          <cell r="H51"/>
          <cell r="I51" t="str">
            <v>ingorath@mtn-hannover.de</v>
          </cell>
        </row>
        <row r="52">
          <cell r="C52" t="str">
            <v>H086</v>
          </cell>
          <cell r="D52" t="str">
            <v>Jens Bußmann</v>
          </cell>
          <cell r="E52"/>
          <cell r="F52" t="str">
            <v>05137-9999009</v>
          </cell>
          <cell r="G52"/>
          <cell r="H52"/>
          <cell r="I52" t="str">
            <v>jens.bussmann@honeywell.com</v>
          </cell>
        </row>
        <row r="53">
          <cell r="C53" t="str">
            <v>H092</v>
          </cell>
          <cell r="D53" t="str">
            <v>Wolfgang zum Berge</v>
          </cell>
          <cell r="E53"/>
          <cell r="F53" t="str">
            <v xml:space="preserve"> 05130-6001205</v>
          </cell>
          <cell r="G53"/>
          <cell r="H53"/>
          <cell r="I53" t="str">
            <v>wolfgang.zumberge@sennheiser.com</v>
          </cell>
        </row>
        <row r="54">
          <cell r="C54" t="str">
            <v>H095</v>
          </cell>
          <cell r="D54" t="str">
            <v>Michael Strube</v>
          </cell>
          <cell r="E54"/>
          <cell r="F54" t="str">
            <v xml:space="preserve"> 0511-8075-3420</v>
          </cell>
          <cell r="G54" t="str">
            <v>0171-4930843</v>
          </cell>
          <cell r="H54"/>
          <cell r="I54" t="str">
            <v>Michael.Strube@agravis.de</v>
          </cell>
        </row>
        <row r="55">
          <cell r="C55" t="str">
            <v>H096</v>
          </cell>
          <cell r="D55" t="str">
            <v>Manuel Wilke / Ingo Rapke</v>
          </cell>
          <cell r="E55"/>
          <cell r="F55"/>
          <cell r="G55"/>
          <cell r="H55"/>
          <cell r="I55" t="str">
            <v>manuel.wilke@tui.de</v>
          </cell>
        </row>
        <row r="56">
          <cell r="C56" t="str">
            <v>H096a</v>
          </cell>
          <cell r="D56" t="str">
            <v>Manuel Wilke</v>
          </cell>
          <cell r="E56"/>
          <cell r="F56" t="str">
            <v>0511-567-4488</v>
          </cell>
          <cell r="G56"/>
          <cell r="H56"/>
          <cell r="I56" t="str">
            <v>manuel.wilke@tui.de</v>
          </cell>
        </row>
        <row r="57">
          <cell r="C57" t="str">
            <v>H096b</v>
          </cell>
          <cell r="D57" t="str">
            <v>Ingo Rapke</v>
          </cell>
          <cell r="E57"/>
          <cell r="F57" t="str">
            <v xml:space="preserve"> 0511-567-5276</v>
          </cell>
          <cell r="G57"/>
          <cell r="H57"/>
          <cell r="I57" t="str">
            <v>ingo.rapke@tui-infotec.com</v>
          </cell>
        </row>
        <row r="58">
          <cell r="C58" t="str">
            <v>H097</v>
          </cell>
          <cell r="D58" t="str">
            <v>Sebastian Flauß</v>
          </cell>
          <cell r="E58"/>
          <cell r="F58" t="str">
            <v>0511-2809-4227</v>
          </cell>
          <cell r="G58"/>
          <cell r="H58"/>
          <cell r="I58" t="str">
            <v>sebastian.flauss@continentale.de</v>
          </cell>
        </row>
        <row r="59">
          <cell r="C59" t="str">
            <v>H098</v>
          </cell>
          <cell r="D59" t="str">
            <v>Dirk von der Crone</v>
          </cell>
          <cell r="E59"/>
          <cell r="F59" t="str">
            <v>0511-9020-5456</v>
          </cell>
          <cell r="G59"/>
          <cell r="H59"/>
          <cell r="I59" t="str">
            <v>sebastian.kraft@swisslife.de</v>
          </cell>
        </row>
        <row r="60">
          <cell r="C60" t="str">
            <v>H101</v>
          </cell>
          <cell r="D60" t="str">
            <v>Carsten Dolff</v>
          </cell>
          <cell r="E60"/>
          <cell r="F60" t="str">
            <v>0511-3000-3382</v>
          </cell>
          <cell r="G60"/>
          <cell r="H60"/>
          <cell r="I60" t="str">
            <v>carsten.dolff@sparkasse-hannover.de</v>
          </cell>
        </row>
        <row r="61">
          <cell r="C61" t="str">
            <v>H104</v>
          </cell>
          <cell r="D61" t="str">
            <v>Andrea Ernst</v>
          </cell>
          <cell r="E61" t="str">
            <v>05137-818884</v>
          </cell>
          <cell r="F61" t="str">
            <v>0511-430-4119</v>
          </cell>
          <cell r="G61"/>
          <cell r="H61"/>
          <cell r="I61" t="str">
            <v>andrea.ernst@enercity.de</v>
          </cell>
        </row>
        <row r="62">
          <cell r="C62" t="str">
            <v>H105</v>
          </cell>
          <cell r="D62" t="str">
            <v>Bettina Göttig</v>
          </cell>
          <cell r="E62" t="str">
            <v>05102-3103</v>
          </cell>
          <cell r="F62" t="str">
            <v>0511-865323</v>
          </cell>
          <cell r="G62"/>
          <cell r="H62" t="str">
            <v>bowlingtina@aol.com</v>
          </cell>
          <cell r="I62" t="str">
            <v>bowlingtina@bsv-hannover.de</v>
          </cell>
        </row>
        <row r="63">
          <cell r="C63" t="str">
            <v>H106</v>
          </cell>
          <cell r="D63" t="str">
            <v>Uwe Zschiegner</v>
          </cell>
          <cell r="E63" t="str">
            <v xml:space="preserve">05109 1461 </v>
          </cell>
          <cell r="F63"/>
          <cell r="G63">
            <v>17656559008</v>
          </cell>
          <cell r="H63"/>
          <cell r="I63" t="str">
            <v>uwe.zschiegner@htp-tel.de</v>
          </cell>
        </row>
        <row r="64">
          <cell r="C64" t="str">
            <v>H107</v>
          </cell>
          <cell r="D64" t="str">
            <v>Jens Walkenhorst</v>
          </cell>
          <cell r="F64" t="str">
            <v>05102 / 930 99 40</v>
          </cell>
          <cell r="G64"/>
          <cell r="H64"/>
          <cell r="I64" t="str">
            <v>jw@walkenhorstgroup.de</v>
          </cell>
        </row>
        <row r="65">
          <cell r="C65" t="str">
            <v>H109</v>
          </cell>
          <cell r="D65" t="str">
            <v>Sylvia Dammann</v>
          </cell>
          <cell r="E65"/>
          <cell r="F65" t="str">
            <v>0511-4206-438</v>
          </cell>
          <cell r="G65"/>
          <cell r="H65"/>
          <cell r="I65" t="str">
            <v>dammanns@minimax.de</v>
          </cell>
        </row>
        <row r="66">
          <cell r="C66" t="str">
            <v>H110</v>
          </cell>
          <cell r="D66" t="str">
            <v>Andy Schulz</v>
          </cell>
          <cell r="E66" t="str">
            <v>05045-9620649</v>
          </cell>
          <cell r="F66" t="str">
            <v>0511-16290000</v>
          </cell>
          <cell r="G66"/>
          <cell r="H66"/>
          <cell r="I66" t="str">
            <v>a.schulz@t-vos.eu</v>
          </cell>
        </row>
        <row r="67">
          <cell r="C67" t="str">
            <v>H111</v>
          </cell>
          <cell r="D67" t="str">
            <v>Thomas Kumrow</v>
          </cell>
          <cell r="E67"/>
          <cell r="F67" t="str">
            <v>0511-1668-2443</v>
          </cell>
          <cell r="G67"/>
          <cell r="H67"/>
          <cell r="I67" t="str">
            <v>t.kumrow@ve-uestra.de</v>
          </cell>
        </row>
        <row r="68">
          <cell r="C68" t="str">
            <v>H112</v>
          </cell>
          <cell r="D68" t="str">
            <v>Christine Nowak</v>
          </cell>
          <cell r="E68"/>
          <cell r="F68"/>
          <cell r="G68" t="str">
            <v>0170-3860849</v>
          </cell>
          <cell r="H68"/>
          <cell r="I68" t="str">
            <v>christine.nowak@schaden-service-nord.de</v>
          </cell>
        </row>
        <row r="69">
          <cell r="C69" t="str">
            <v>H114</v>
          </cell>
          <cell r="D69" t="str">
            <v>Dirk Hensel</v>
          </cell>
          <cell r="E69"/>
          <cell r="F69" t="str">
            <v xml:space="preserve">0511/5701-1300 </v>
          </cell>
          <cell r="G69"/>
          <cell r="H69"/>
          <cell r="I69" t="str">
            <v>hensel1967@googlemail.com</v>
          </cell>
        </row>
        <row r="70">
          <cell r="C70" t="str">
            <v>H115</v>
          </cell>
          <cell r="D70" t="str">
            <v>Carina Gemeinhardt</v>
          </cell>
          <cell r="E70"/>
          <cell r="F70" t="str">
            <v>0511-518-1036</v>
          </cell>
          <cell r="G70"/>
          <cell r="H70"/>
          <cell r="I70" t="str">
            <v>c.gemeinhardt@madsack-pm.de</v>
          </cell>
        </row>
        <row r="71">
          <cell r="C71" t="str">
            <v>H116</v>
          </cell>
          <cell r="D71" t="str">
            <v>Andreas Pustlauk / Oliver Fuhrmann</v>
          </cell>
          <cell r="E71"/>
          <cell r="F71"/>
          <cell r="G71"/>
          <cell r="H71"/>
          <cell r="I71" t="str">
            <v>andreas.pustlauk@vgh.de</v>
          </cell>
        </row>
        <row r="72">
          <cell r="C72" t="str">
            <v>H116a</v>
          </cell>
          <cell r="D72" t="str">
            <v>Andreas Pustlauk</v>
          </cell>
          <cell r="E72"/>
          <cell r="F72" t="str">
            <v>0511-362-2606</v>
          </cell>
          <cell r="G72"/>
          <cell r="H72"/>
          <cell r="I72" t="str">
            <v>andreas.pustlauk@vgh.de</v>
          </cell>
        </row>
        <row r="73">
          <cell r="C73" t="str">
            <v>H116b</v>
          </cell>
          <cell r="D73" t="str">
            <v>Oliver Fuhrmann</v>
          </cell>
          <cell r="E73"/>
          <cell r="F73" t="str">
            <v>0511-362-4151</v>
          </cell>
          <cell r="G73"/>
          <cell r="H73"/>
          <cell r="I73" t="str">
            <v>oliver.fuhrmann@vgh.de</v>
          </cell>
        </row>
        <row r="74">
          <cell r="C74" t="str">
            <v>H116c</v>
          </cell>
          <cell r="D74" t="str">
            <v>Peter Schröter</v>
          </cell>
          <cell r="E74"/>
          <cell r="F74" t="str">
            <v>0511-362-2199</v>
          </cell>
          <cell r="G74"/>
          <cell r="H74"/>
          <cell r="I74" t="str">
            <v>peter.schroeter@vgh.de</v>
          </cell>
        </row>
        <row r="75">
          <cell r="C75" t="str">
            <v>H116d</v>
          </cell>
          <cell r="D75" t="str">
            <v>Andreas Pustlauk</v>
          </cell>
          <cell r="E75"/>
          <cell r="F75" t="str">
            <v>0511-362-2606</v>
          </cell>
          <cell r="G75"/>
          <cell r="H75"/>
          <cell r="I75" t="str">
            <v>andreas.pustlauk@vgh.de</v>
          </cell>
        </row>
        <row r="76">
          <cell r="C76" t="str">
            <v>H116e</v>
          </cell>
          <cell r="D76" t="str">
            <v>Andreas Zipf</v>
          </cell>
          <cell r="E76"/>
          <cell r="F76"/>
          <cell r="G76"/>
          <cell r="H76"/>
          <cell r="I76" t="str">
            <v>andreas.zipf@vgh.de</v>
          </cell>
        </row>
        <row r="77">
          <cell r="C77" t="str">
            <v>H116f</v>
          </cell>
          <cell r="D77" t="str">
            <v>Thomas Prampain dit Boulan</v>
          </cell>
          <cell r="E77" t="str">
            <v xml:space="preserve">05041/81065 </v>
          </cell>
          <cell r="F77"/>
          <cell r="G77">
            <v>1718692545</v>
          </cell>
          <cell r="H77"/>
          <cell r="I77" t="str">
            <v>thomas.prampain_dit_boulan@vgh.de</v>
          </cell>
        </row>
        <row r="78">
          <cell r="C78" t="str">
            <v>H117</v>
          </cell>
          <cell r="D78" t="str">
            <v>Olaf Schulz</v>
          </cell>
          <cell r="E78"/>
          <cell r="F78" t="str">
            <v>0511-1221-5164</v>
          </cell>
          <cell r="G78"/>
          <cell r="H78"/>
          <cell r="I78" t="str">
            <v>olaf.schulz@hanvb.de</v>
          </cell>
        </row>
        <row r="79">
          <cell r="C79" t="str">
            <v>H118</v>
          </cell>
          <cell r="D79" t="str">
            <v>Recarda van Drumpt</v>
          </cell>
          <cell r="E79" t="str">
            <v>0511-375854</v>
          </cell>
          <cell r="F79"/>
          <cell r="G79"/>
          <cell r="H79"/>
          <cell r="I79" t="str">
            <v>ricky.83@hotmail.de</v>
          </cell>
        </row>
        <row r="80">
          <cell r="C80" t="str">
            <v>H120</v>
          </cell>
          <cell r="D80" t="str">
            <v>Christine Hittmann</v>
          </cell>
          <cell r="E80" t="str">
            <v>0511-3506495</v>
          </cell>
          <cell r="F80" t="str">
            <v>0511-3506495</v>
          </cell>
          <cell r="G80"/>
          <cell r="H80"/>
          <cell r="I80" t="str">
            <v>christinehittmann@bundeswehr.org</v>
          </cell>
        </row>
      </sheetData>
      <sheetData sheetId="2">
        <row r="3">
          <cell r="A3" t="str">
            <v>H006</v>
          </cell>
          <cell r="B3" t="str">
            <v>Bahlsen Werk III</v>
          </cell>
          <cell r="C3" t="str">
            <v>N</v>
          </cell>
          <cell r="D3" t="str">
            <v>Dieter Bergmann</v>
          </cell>
          <cell r="E3" t="str">
            <v>Blau Weiß Bahlsen</v>
          </cell>
          <cell r="F3">
            <v>30890</v>
          </cell>
          <cell r="G3" t="str">
            <v>Barsinghausen</v>
          </cell>
          <cell r="H3" t="str">
            <v>Hans-Böckler-Str. 53</v>
          </cell>
          <cell r="I3" t="str">
            <v>d.bergmann@bsv-hannover.de</v>
          </cell>
        </row>
        <row r="4">
          <cell r="A4" t="str">
            <v>H017</v>
          </cell>
          <cell r="B4" t="str">
            <v>Commerzbank Hannover</v>
          </cell>
          <cell r="C4" t="str">
            <v>J</v>
          </cell>
          <cell r="D4" t="str">
            <v>Andreas Olma</v>
          </cell>
          <cell r="E4" t="str">
            <v>Wealth Management</v>
          </cell>
          <cell r="F4">
            <v>30126</v>
          </cell>
          <cell r="G4" t="str">
            <v>Hannover</v>
          </cell>
          <cell r="H4" t="str">
            <v xml:space="preserve">   </v>
          </cell>
          <cell r="I4" t="str">
            <v>andreas.olma@commerzbank.com</v>
          </cell>
        </row>
        <row r="5">
          <cell r="A5" t="str">
            <v>H022</v>
          </cell>
          <cell r="B5" t="str">
            <v>f-i-sport e.V.</v>
          </cell>
          <cell r="C5" t="str">
            <v>J</v>
          </cell>
          <cell r="D5" t="str">
            <v xml:space="preserve">Hans-Joachim Tenholt </v>
          </cell>
          <cell r="E5" t="str">
            <v/>
          </cell>
          <cell r="F5">
            <v>60486</v>
          </cell>
          <cell r="G5" t="str">
            <v>Frankfurt am Main</v>
          </cell>
          <cell r="H5" t="str">
            <v>Theodor-Heuss-Alle 90</v>
          </cell>
          <cell r="I5" t="str">
            <v xml:space="preserve">organisation@f-i-sport.de </v>
          </cell>
        </row>
        <row r="6">
          <cell r="A6" t="str">
            <v>H025</v>
          </cell>
          <cell r="B6" t="str">
            <v>Deutsche Hypothekenbank</v>
          </cell>
          <cell r="C6" t="str">
            <v>J</v>
          </cell>
          <cell r="D6" t="str">
            <v>Jörg Franz</v>
          </cell>
          <cell r="E6"/>
          <cell r="F6">
            <v>30159</v>
          </cell>
          <cell r="G6" t="str">
            <v>Hannover</v>
          </cell>
          <cell r="H6" t="str">
            <v>Georgsplatz 8</v>
          </cell>
          <cell r="I6" t="str">
            <v xml:space="preserve"> joerg.franz@Deutsche-Hypo.de</v>
          </cell>
        </row>
        <row r="7">
          <cell r="A7" t="str">
            <v>H026</v>
          </cell>
          <cell r="B7" t="str">
            <v>Hannover Rück SE</v>
          </cell>
          <cell r="C7" t="str">
            <v>N</v>
          </cell>
          <cell r="D7" t="str">
            <v>--- Einzelrechnung ---</v>
          </cell>
          <cell r="E7"/>
          <cell r="F7"/>
          <cell r="G7"/>
          <cell r="H7"/>
          <cell r="I7"/>
        </row>
        <row r="8">
          <cell r="A8" t="str">
            <v>H026a</v>
          </cell>
          <cell r="B8" t="str">
            <v>Hannover Rück SE</v>
          </cell>
          <cell r="C8" t="str">
            <v>J</v>
          </cell>
          <cell r="D8" t="str">
            <v>Nicole Petzka</v>
          </cell>
          <cell r="E8"/>
          <cell r="F8">
            <v>30625</v>
          </cell>
          <cell r="G8" t="str">
            <v>Hannover</v>
          </cell>
          <cell r="H8" t="str">
            <v>Karl-Wiechert-Allee 50</v>
          </cell>
          <cell r="I8" t="str">
            <v>Nicole.petzka@hannover-re.com</v>
          </cell>
        </row>
        <row r="9">
          <cell r="A9" t="str">
            <v>H026b</v>
          </cell>
          <cell r="B9" t="str">
            <v>Hannover Rück SE</v>
          </cell>
          <cell r="C9" t="str">
            <v>J</v>
          </cell>
          <cell r="D9" t="str">
            <v>Nicole Petzka</v>
          </cell>
          <cell r="E9"/>
          <cell r="F9">
            <v>30625</v>
          </cell>
          <cell r="G9" t="str">
            <v>Hannover</v>
          </cell>
          <cell r="H9" t="str">
            <v>Karl-Wiechert-Allee 50</v>
          </cell>
          <cell r="I9" t="str">
            <v>Nicole.petzka@hannover-re.com</v>
          </cell>
        </row>
        <row r="10">
          <cell r="A10" t="str">
            <v>H026c</v>
          </cell>
          <cell r="B10" t="str">
            <v>Hannover Rück SE</v>
          </cell>
          <cell r="C10" t="str">
            <v>J</v>
          </cell>
          <cell r="D10" t="str">
            <v>Thomas Windheim</v>
          </cell>
          <cell r="E10" t="str">
            <v>Tischtennis Extern</v>
          </cell>
          <cell r="F10">
            <v>30625</v>
          </cell>
          <cell r="G10" t="str">
            <v>Hannover</v>
          </cell>
          <cell r="H10" t="str">
            <v>Karl-Wiechert-Allee 50</v>
          </cell>
          <cell r="I10" t="str">
            <v xml:space="preserve">
Thomas.Windheim@hannover-re.com</v>
          </cell>
        </row>
        <row r="11">
          <cell r="A11" t="str">
            <v>H027</v>
          </cell>
          <cell r="B11" t="str">
            <v>Feuerwehr Hannover</v>
          </cell>
          <cell r="C11" t="str">
            <v>J</v>
          </cell>
          <cell r="D11" t="str">
            <v>Torsten Wittrin</v>
          </cell>
          <cell r="E11"/>
          <cell r="F11">
            <v>30169</v>
          </cell>
          <cell r="G11" t="str">
            <v>Hannover</v>
          </cell>
          <cell r="H11" t="str">
            <v>Feuerwehrstr. 1</v>
          </cell>
          <cell r="I11" t="str">
            <v>torsten.wittrin@hannover-stadt.de</v>
          </cell>
        </row>
        <row r="12">
          <cell r="A12" t="str">
            <v>H028</v>
          </cell>
          <cell r="B12" t="str">
            <v>SG Feuerwehr Firebugs</v>
          </cell>
          <cell r="C12" t="str">
            <v>N</v>
          </cell>
          <cell r="D12" t="str">
            <v>Fabian Görtler</v>
          </cell>
          <cell r="E12" t="str">
            <v>Feuerwehr Firebugs</v>
          </cell>
          <cell r="F12">
            <v>30826</v>
          </cell>
          <cell r="G12" t="str">
            <v>Garbsen</v>
          </cell>
          <cell r="H12" t="str">
            <v>Schützenstr. 46</v>
          </cell>
          <cell r="I12" t="str">
            <v xml:space="preserve"> Fabi.goertler@web.de</v>
          </cell>
        </row>
        <row r="13">
          <cell r="A13" t="str">
            <v>H029</v>
          </cell>
          <cell r="B13" t="str">
            <v>Finanzamt Hannover Mitte</v>
          </cell>
          <cell r="C13" t="str">
            <v>J</v>
          </cell>
          <cell r="D13" t="str">
            <v>Rudi Reimann</v>
          </cell>
          <cell r="E13"/>
          <cell r="F13">
            <v>30169</v>
          </cell>
          <cell r="G13" t="str">
            <v>Hannover</v>
          </cell>
          <cell r="H13" t="str">
            <v>Lavesallee 10</v>
          </cell>
          <cell r="I13" t="str">
            <v>rudi_reimann@web.de</v>
          </cell>
        </row>
        <row r="14">
          <cell r="A14" t="str">
            <v>H031</v>
          </cell>
          <cell r="B14" t="str">
            <v>Flughafen Hannover-Langenhagen GmbH</v>
          </cell>
          <cell r="C14" t="str">
            <v>J</v>
          </cell>
          <cell r="D14" t="str">
            <v>Andreas Nowak</v>
          </cell>
          <cell r="E14"/>
          <cell r="F14">
            <v>30662</v>
          </cell>
          <cell r="G14" t="str">
            <v xml:space="preserve"> Hannover</v>
          </cell>
          <cell r="H14" t="str">
            <v>Postfach 42 02 80</v>
          </cell>
          <cell r="I14" t="str">
            <v xml:space="preserve"> a.nowak@hannover-airport.de</v>
          </cell>
        </row>
        <row r="15">
          <cell r="A15" t="str">
            <v>H039</v>
          </cell>
          <cell r="B15" t="str">
            <v xml:space="preserve">T I W </v>
          </cell>
          <cell r="C15" t="str">
            <v>N</v>
          </cell>
          <cell r="D15" t="str">
            <v>Hans Jürgen Uhlig</v>
          </cell>
          <cell r="E15"/>
          <cell r="F15">
            <v>30419</v>
          </cell>
          <cell r="G15" t="str">
            <v>Hannover</v>
          </cell>
          <cell r="H15" t="str">
            <v>Northeimer Wende 3</v>
          </cell>
          <cell r="I15" t="str">
            <v>bsg-tiw@online.de</v>
          </cell>
        </row>
        <row r="16">
          <cell r="A16" t="str">
            <v>H045</v>
          </cell>
          <cell r="B16" t="str">
            <v>VHV - Versicherungen</v>
          </cell>
          <cell r="C16" t="str">
            <v>J</v>
          </cell>
          <cell r="D16" t="str">
            <v>Silke Kröncke</v>
          </cell>
          <cell r="E16" t="str">
            <v>BSG - Abrechnung</v>
          </cell>
          <cell r="F16">
            <v>30177</v>
          </cell>
          <cell r="G16" t="str">
            <v>Hannover</v>
          </cell>
          <cell r="H16" t="str">
            <v>VHV-Platz 1</v>
          </cell>
          <cell r="I16" t="str">
            <v>Skroencke@vhv.de</v>
          </cell>
        </row>
        <row r="17">
          <cell r="A17" t="str">
            <v>H045a</v>
          </cell>
          <cell r="B17" t="str">
            <v>VHV - Versicherungen</v>
          </cell>
          <cell r="C17" t="str">
            <v>J</v>
          </cell>
          <cell r="D17" t="str">
            <v>Anja Franke</v>
          </cell>
          <cell r="E17" t="str">
            <v>BSG - Tischtennis</v>
          </cell>
          <cell r="F17">
            <v>30177</v>
          </cell>
          <cell r="G17" t="str">
            <v>Hannover</v>
          </cell>
          <cell r="H17" t="str">
            <v>VHV-Platz 1</v>
          </cell>
          <cell r="I17" t="str">
            <v>anfranke@vhv.de</v>
          </cell>
        </row>
        <row r="18">
          <cell r="A18" t="str">
            <v>H045b</v>
          </cell>
          <cell r="B18" t="str">
            <v>VHV - Versicherungen</v>
          </cell>
          <cell r="C18" t="str">
            <v>J</v>
          </cell>
          <cell r="D18" t="str">
            <v>Jörg Reich</v>
          </cell>
          <cell r="E18" t="str">
            <v>BSG - Golf</v>
          </cell>
          <cell r="F18">
            <v>30177</v>
          </cell>
          <cell r="G18" t="str">
            <v>Hannover</v>
          </cell>
          <cell r="H18" t="str">
            <v>VHV-Platz 1</v>
          </cell>
          <cell r="I18" t="str">
            <v>jreich@vhv.de</v>
          </cell>
        </row>
        <row r="19">
          <cell r="A19" t="str">
            <v>H045c</v>
          </cell>
          <cell r="B19" t="str">
            <v>VHV - Versicherungen</v>
          </cell>
          <cell r="C19" t="str">
            <v>J</v>
          </cell>
          <cell r="D19" t="str">
            <v>Günter Aust</v>
          </cell>
          <cell r="E19" t="str">
            <v>BSG - Radsport</v>
          </cell>
          <cell r="F19">
            <v>30177</v>
          </cell>
          <cell r="G19" t="str">
            <v>Hannover</v>
          </cell>
          <cell r="H19" t="str">
            <v>VHV-Platz 1</v>
          </cell>
          <cell r="I19" t="str">
            <v>Gaust@vhv.de</v>
          </cell>
        </row>
        <row r="20">
          <cell r="A20" t="str">
            <v>H045d</v>
          </cell>
          <cell r="B20" t="str">
            <v>VHV - Versicherungen</v>
          </cell>
          <cell r="C20" t="str">
            <v>J</v>
          </cell>
          <cell r="D20" t="str">
            <v>Mark Babic</v>
          </cell>
          <cell r="E20" t="str">
            <v>BSG - Fussball</v>
          </cell>
          <cell r="F20">
            <v>30177</v>
          </cell>
          <cell r="G20" t="str">
            <v>Hannover</v>
          </cell>
          <cell r="H20" t="str">
            <v>VHV-Platz 1</v>
          </cell>
          <cell r="I20" t="str">
            <v>Mbabic@vhv.de</v>
          </cell>
        </row>
        <row r="21">
          <cell r="A21" t="str">
            <v>H045e</v>
          </cell>
          <cell r="B21" t="str">
            <v>VHV - Versicherungen</v>
          </cell>
          <cell r="C21" t="str">
            <v>J</v>
          </cell>
          <cell r="D21" t="str">
            <v>Silke Kröncke</v>
          </cell>
          <cell r="E21" t="str">
            <v>BSG - Reiten</v>
          </cell>
          <cell r="F21">
            <v>30177</v>
          </cell>
          <cell r="G21" t="str">
            <v>Hannover</v>
          </cell>
          <cell r="H21" t="str">
            <v>VHV-Platz 1</v>
          </cell>
          <cell r="I21" t="str">
            <v>Skroencke@vhv.de</v>
          </cell>
        </row>
        <row r="22">
          <cell r="A22" t="str">
            <v>H045f</v>
          </cell>
          <cell r="B22" t="str">
            <v>VHV - Versicherungen</v>
          </cell>
          <cell r="C22" t="str">
            <v>J</v>
          </cell>
          <cell r="D22" t="str">
            <v>Katrin Schittkowski</v>
          </cell>
          <cell r="E22" t="str">
            <v>BSG - Volleyball</v>
          </cell>
          <cell r="F22">
            <v>30177</v>
          </cell>
          <cell r="G22" t="str">
            <v>Hannover</v>
          </cell>
          <cell r="H22" t="str">
            <v>VHV-Platz 1</v>
          </cell>
          <cell r="I22" t="str">
            <v>katrin.schittkowski@hannoversche.de</v>
          </cell>
        </row>
        <row r="23">
          <cell r="A23" t="str">
            <v>H045g</v>
          </cell>
          <cell r="B23" t="str">
            <v>VHV - Versicherungen</v>
          </cell>
          <cell r="C23" t="str">
            <v>J</v>
          </cell>
          <cell r="D23" t="str">
            <v>Dr. Marcel Keese</v>
          </cell>
          <cell r="E23" t="str">
            <v>BSG - Bowling</v>
          </cell>
          <cell r="F23">
            <v>30177</v>
          </cell>
          <cell r="G23" t="str">
            <v>Hannover</v>
          </cell>
          <cell r="H23" t="str">
            <v>VHV-Platz 1</v>
          </cell>
          <cell r="I23" t="str">
            <v>Mkeese@vhv.de</v>
          </cell>
        </row>
        <row r="24">
          <cell r="A24" t="str">
            <v>H045h</v>
          </cell>
          <cell r="B24" t="str">
            <v>VHV - Versicherungen</v>
          </cell>
          <cell r="C24" t="str">
            <v>J</v>
          </cell>
          <cell r="D24" t="str">
            <v>Michael Janke</v>
          </cell>
          <cell r="E24" t="str">
            <v>BSG - Drachenboot</v>
          </cell>
          <cell r="F24">
            <v>30177</v>
          </cell>
          <cell r="G24" t="str">
            <v>Hannover</v>
          </cell>
          <cell r="H24" t="str">
            <v>VHV-Platz 1</v>
          </cell>
          <cell r="I24" t="str">
            <v>Mjanke@vhv.de</v>
          </cell>
        </row>
        <row r="25">
          <cell r="A25" t="str">
            <v>H045i</v>
          </cell>
          <cell r="B25" t="str">
            <v>VHV - Versicherungen</v>
          </cell>
          <cell r="C25" t="str">
            <v>J</v>
          </cell>
          <cell r="D25" t="str">
            <v>Martin F. Arnold</v>
          </cell>
          <cell r="E25" t="str">
            <v>BSG - Walken</v>
          </cell>
          <cell r="F25">
            <v>30177</v>
          </cell>
          <cell r="G25" t="str">
            <v>Hannover</v>
          </cell>
          <cell r="H25" t="str">
            <v>VHV-Platz 1</v>
          </cell>
          <cell r="I25" t="str">
            <v>Marnold@vhv.de</v>
          </cell>
        </row>
        <row r="26">
          <cell r="A26" t="str">
            <v>H045x</v>
          </cell>
          <cell r="B26" t="str">
            <v>VHV - Versicherungen</v>
          </cell>
          <cell r="C26" t="str">
            <v>J</v>
          </cell>
          <cell r="D26" t="str">
            <v>Silke Kröncke</v>
          </cell>
          <cell r="E26" t="str">
            <v>BSG - Extern</v>
          </cell>
          <cell r="F26">
            <v>30177</v>
          </cell>
          <cell r="G26" t="str">
            <v>Hannover</v>
          </cell>
          <cell r="H26" t="str">
            <v>VHV-Platz 1</v>
          </cell>
          <cell r="I26" t="str">
            <v>Skroencke@vhv.de</v>
          </cell>
        </row>
        <row r="27">
          <cell r="A27" t="str">
            <v>H051</v>
          </cell>
          <cell r="B27" t="str">
            <v>IBM Klub Hannover e. V.</v>
          </cell>
          <cell r="C27" t="str">
            <v>J</v>
          </cell>
          <cell r="D27" t="str">
            <v>Jürgen Klessmann</v>
          </cell>
          <cell r="E27"/>
          <cell r="F27">
            <v>30655</v>
          </cell>
          <cell r="G27" t="str">
            <v>Hannover</v>
          </cell>
          <cell r="H27" t="str">
            <v>Edgar-Scheibe-Str. 23</v>
          </cell>
          <cell r="I27" t="str">
            <v>klessmann.kiro@vodafone.de</v>
          </cell>
        </row>
        <row r="28">
          <cell r="A28" t="str">
            <v>H052</v>
          </cell>
          <cell r="B28" t="str">
            <v>IBM</v>
          </cell>
          <cell r="C28" t="str">
            <v>N</v>
          </cell>
          <cell r="D28" t="str">
            <v>Jürgen Kempin</v>
          </cell>
          <cell r="E28" t="str">
            <v>BSG IBM-Skat</v>
          </cell>
          <cell r="F28">
            <v>30880</v>
          </cell>
          <cell r="G28" t="str">
            <v>Laatzen</v>
          </cell>
          <cell r="H28" t="str">
            <v>Pestalozzistr. 16</v>
          </cell>
          <cell r="I28" t="str">
            <v>juergenkempin@t-online.de</v>
          </cell>
        </row>
        <row r="29">
          <cell r="A29" t="str">
            <v>H053</v>
          </cell>
          <cell r="B29" t="str">
            <v>Solvay GmbH</v>
          </cell>
          <cell r="C29" t="str">
            <v>N</v>
          </cell>
          <cell r="D29" t="str">
            <v>--- Einzelrechnung ---</v>
          </cell>
          <cell r="E29"/>
          <cell r="F29"/>
          <cell r="G29"/>
          <cell r="H29"/>
          <cell r="I29"/>
        </row>
        <row r="30">
          <cell r="A30" t="str">
            <v>H053a</v>
          </cell>
          <cell r="B30" t="str">
            <v>Solvay GmbH</v>
          </cell>
          <cell r="C30" t="str">
            <v>J</v>
          </cell>
          <cell r="D30" t="str">
            <v>Imke Frank</v>
          </cell>
          <cell r="E30"/>
          <cell r="F30">
            <v>30173</v>
          </cell>
          <cell r="G30" t="str">
            <v>Hannover</v>
          </cell>
          <cell r="H30" t="str">
            <v>Hans-Böckler-Allee 20</v>
          </cell>
          <cell r="I30" t="str">
            <v>POST!!!</v>
          </cell>
        </row>
        <row r="31">
          <cell r="A31" t="str">
            <v>H053b</v>
          </cell>
          <cell r="B31" t="str">
            <v>Abbott Laboratories GmbH</v>
          </cell>
          <cell r="C31" t="str">
            <v>J</v>
          </cell>
          <cell r="D31" t="str">
            <v>Thomas Achberger</v>
          </cell>
          <cell r="E31"/>
          <cell r="F31">
            <v>30173</v>
          </cell>
          <cell r="G31" t="str">
            <v>Hannover</v>
          </cell>
          <cell r="H31" t="str">
            <v>Freundallee 9</v>
          </cell>
          <cell r="I31" t="str">
            <v>POST!!!</v>
          </cell>
        </row>
        <row r="32">
          <cell r="A32" t="str">
            <v>H053c</v>
          </cell>
          <cell r="B32" t="str">
            <v>Abbott Laboratories GmbH</v>
          </cell>
          <cell r="C32" t="str">
            <v>N</v>
          </cell>
          <cell r="D32" t="str">
            <v>Marcel Walter</v>
          </cell>
          <cell r="E32"/>
          <cell r="F32">
            <v>30453</v>
          </cell>
          <cell r="G32" t="str">
            <v>Hannover</v>
          </cell>
          <cell r="H32" t="str">
            <v>Am Brinke 2</v>
          </cell>
          <cell r="I32" t="str">
            <v>POST!!!</v>
          </cell>
        </row>
        <row r="33">
          <cell r="A33" t="str">
            <v>H053d</v>
          </cell>
          <cell r="B33" t="str">
            <v>Abbott Laboratories GmbH</v>
          </cell>
          <cell r="C33" t="str">
            <v>N</v>
          </cell>
          <cell r="D33" t="str">
            <v>Klaus Lübbe</v>
          </cell>
          <cell r="E33"/>
          <cell r="F33">
            <v>30163</v>
          </cell>
          <cell r="G33" t="str">
            <v>Hannover</v>
          </cell>
          <cell r="H33" t="str">
            <v>Borkumerstr. 33</v>
          </cell>
          <cell r="I33" t="str">
            <v>POST!!!</v>
          </cell>
        </row>
        <row r="34">
          <cell r="A34" t="str">
            <v>H053e</v>
          </cell>
          <cell r="B34" t="str">
            <v>Abbott Laboratories GmbH</v>
          </cell>
          <cell r="C34" t="str">
            <v>N</v>
          </cell>
          <cell r="D34" t="str">
            <v>Christian Mers</v>
          </cell>
          <cell r="E34"/>
          <cell r="F34">
            <v>30625</v>
          </cell>
          <cell r="G34" t="str">
            <v>Hannover</v>
          </cell>
          <cell r="H34" t="str">
            <v>Schlegelstr. 3</v>
          </cell>
          <cell r="I34" t="str">
            <v>POST!!!</v>
          </cell>
        </row>
        <row r="35">
          <cell r="A35" t="str">
            <v>H053f</v>
          </cell>
          <cell r="B35" t="str">
            <v>Abbott Laboratories GmbH</v>
          </cell>
          <cell r="C35" t="str">
            <v>N</v>
          </cell>
          <cell r="D35" t="str">
            <v>Marc Schumann</v>
          </cell>
          <cell r="E35"/>
          <cell r="F35">
            <v>30173</v>
          </cell>
          <cell r="G35" t="str">
            <v>Hannover</v>
          </cell>
          <cell r="H35" t="str">
            <v>Freundallee 9</v>
          </cell>
          <cell r="I35" t="str">
            <v>POST!!!</v>
          </cell>
        </row>
        <row r="36">
          <cell r="A36" t="str">
            <v>H053g</v>
          </cell>
          <cell r="B36" t="str">
            <v>Abbott Laboratories GmbH</v>
          </cell>
          <cell r="C36" t="str">
            <v>N</v>
          </cell>
          <cell r="D36" t="str">
            <v>Mirco Spitze</v>
          </cell>
          <cell r="E36"/>
          <cell r="F36">
            <v>30419</v>
          </cell>
          <cell r="G36" t="str">
            <v>Hannover</v>
          </cell>
          <cell r="H36" t="str">
            <v>Obentrautstr. 10</v>
          </cell>
          <cell r="I36" t="str">
            <v>POST!!!</v>
          </cell>
        </row>
        <row r="37">
          <cell r="A37" t="str">
            <v>H058</v>
          </cell>
          <cell r="B37" t="str">
            <v>Krage Speditionsgesellschaft GmbH</v>
          </cell>
          <cell r="C37" t="str">
            <v>J</v>
          </cell>
          <cell r="D37" t="str">
            <v>Andreas Otto</v>
          </cell>
          <cell r="E37"/>
          <cell r="F37">
            <v>30855</v>
          </cell>
          <cell r="G37" t="str">
            <v>Langenhagen</v>
          </cell>
          <cell r="H37" t="str">
            <v>Münchner Str. 44</v>
          </cell>
          <cell r="I37" t="str">
            <v>Andreas.Otto@Krage.de</v>
          </cell>
        </row>
        <row r="38">
          <cell r="A38" t="str">
            <v>H062</v>
          </cell>
          <cell r="B38" t="str">
            <v>Deutsche Rentenversicherung</v>
          </cell>
          <cell r="C38" t="str">
            <v>J</v>
          </cell>
          <cell r="D38" t="str">
            <v>Claudia Meier</v>
          </cell>
          <cell r="E38"/>
          <cell r="F38">
            <v>30875</v>
          </cell>
          <cell r="G38" t="str">
            <v>Laatzen</v>
          </cell>
          <cell r="H38" t="str">
            <v>Lange Weihe 2/4</v>
          </cell>
          <cell r="I38" t="str">
            <v>Claudia.Meier@drv-bsh.de</v>
          </cell>
        </row>
        <row r="39">
          <cell r="A39" t="str">
            <v>H073</v>
          </cell>
          <cell r="B39" t="str">
            <v>Norddeutsche Landesbank Girozentrale</v>
          </cell>
          <cell r="C39" t="str">
            <v>N</v>
          </cell>
          <cell r="D39" t="str">
            <v>--- Einzelrechnung ---</v>
          </cell>
          <cell r="E39"/>
          <cell r="F39"/>
          <cell r="G39"/>
          <cell r="H39"/>
          <cell r="I39"/>
        </row>
        <row r="40">
          <cell r="A40" t="str">
            <v>H073a</v>
          </cell>
          <cell r="B40" t="str">
            <v>Norddeutsche Landesbank Girozentrale</v>
          </cell>
          <cell r="C40" t="str">
            <v>J</v>
          </cell>
          <cell r="D40" t="str">
            <v>H.-W. Schoenfelder</v>
          </cell>
          <cell r="E40"/>
          <cell r="F40">
            <v>30159</v>
          </cell>
          <cell r="G40" t="str">
            <v>Hannover</v>
          </cell>
          <cell r="H40" t="str">
            <v>Fridrichswall 10</v>
          </cell>
          <cell r="I40" t="str">
            <v>hws@htp-tel.de</v>
          </cell>
        </row>
        <row r="41">
          <cell r="A41" t="str">
            <v>H073b</v>
          </cell>
          <cell r="B41" t="str">
            <v>Norddeutsche Landesbank Girozentrale</v>
          </cell>
          <cell r="C41" t="str">
            <v>J</v>
          </cell>
          <cell r="D41" t="str">
            <v>Mathias Dettmann</v>
          </cell>
          <cell r="E41"/>
          <cell r="F41">
            <v>30159</v>
          </cell>
          <cell r="G41" t="str">
            <v>Hannover</v>
          </cell>
          <cell r="H41" t="str">
            <v>Fridrichswall 10</v>
          </cell>
          <cell r="I41" t="str">
            <v>mathias.dettmann@nordlb.de</v>
          </cell>
        </row>
        <row r="42">
          <cell r="A42" t="str">
            <v>H073c</v>
          </cell>
          <cell r="B42" t="str">
            <v>Norddeutsche Landesbank Girozentrale</v>
          </cell>
          <cell r="C42" t="str">
            <v>J</v>
          </cell>
          <cell r="D42" t="str">
            <v>Gregor Oehlsen</v>
          </cell>
          <cell r="E42"/>
          <cell r="F42">
            <v>30159</v>
          </cell>
          <cell r="G42" t="str">
            <v>Hannover</v>
          </cell>
          <cell r="H42" t="str">
            <v>Fridrichswall 10</v>
          </cell>
          <cell r="I42" t="str">
            <v>gregor.oehlsen@nordlb.de</v>
          </cell>
        </row>
        <row r="43">
          <cell r="A43" t="str">
            <v>H073d</v>
          </cell>
          <cell r="B43" t="str">
            <v>Norddeutsche Landesbank Girozentrale</v>
          </cell>
          <cell r="C43" t="str">
            <v>J</v>
          </cell>
          <cell r="D43" t="str">
            <v>Nadine Theis</v>
          </cell>
          <cell r="E43"/>
          <cell r="F43">
            <v>30159</v>
          </cell>
          <cell r="G43" t="str">
            <v>Hannover</v>
          </cell>
          <cell r="H43" t="str">
            <v>Georgsplatz 1</v>
          </cell>
          <cell r="I43" t="str">
            <v>nadine.theis@nordlb.de</v>
          </cell>
        </row>
        <row r="44">
          <cell r="A44" t="str">
            <v>H073e</v>
          </cell>
          <cell r="B44" t="str">
            <v>Nord LB Abt. Gesundheitswesen</v>
          </cell>
          <cell r="C44" t="str">
            <v>N</v>
          </cell>
          <cell r="D44" t="str">
            <v>Duveke Margraf-Meyer</v>
          </cell>
          <cell r="E44"/>
          <cell r="F44">
            <v>30161</v>
          </cell>
          <cell r="G44" t="str">
            <v>Hannover</v>
          </cell>
          <cell r="H44" t="str">
            <v>Oskar-Winter-Str. 4</v>
          </cell>
          <cell r="I44" t="str">
            <v>duveke.margraf-meyer@nordlb.de</v>
          </cell>
        </row>
        <row r="45">
          <cell r="A45" t="str">
            <v>H077</v>
          </cell>
          <cell r="B45" t="str">
            <v>Spielgemeinschaft Universal Sports</v>
          </cell>
          <cell r="C45" t="str">
            <v>J</v>
          </cell>
          <cell r="D45" t="str">
            <v>Charly Bader</v>
          </cell>
          <cell r="E45"/>
          <cell r="F45">
            <v>30655</v>
          </cell>
          <cell r="G45" t="str">
            <v>Hannover</v>
          </cell>
          <cell r="H45" t="str">
            <v>Bussestr. 42</v>
          </cell>
          <cell r="I45" t="str">
            <v>bine.bader@gmx.de</v>
          </cell>
        </row>
        <row r="46">
          <cell r="A46" t="str">
            <v>H082</v>
          </cell>
          <cell r="B46" t="str">
            <v xml:space="preserve">E.ON Netz GmbH </v>
          </cell>
          <cell r="C46" t="str">
            <v>J</v>
          </cell>
          <cell r="D46" t="str">
            <v>Christine Budich</v>
          </cell>
          <cell r="E46" t="str">
            <v>Betriebsratbüro</v>
          </cell>
          <cell r="F46">
            <v>31275</v>
          </cell>
          <cell r="G46" t="str">
            <v>Lehrte</v>
          </cell>
          <cell r="H46" t="str">
            <v>Eisenbahnlängsweg 2A</v>
          </cell>
          <cell r="I46" t="str">
            <v xml:space="preserve">christine.budich@eon-energie.com </v>
          </cell>
        </row>
        <row r="47">
          <cell r="A47" t="str">
            <v>H083</v>
          </cell>
          <cell r="B47" t="str">
            <v>TenneT TSO GmbH</v>
          </cell>
          <cell r="C47" t="str">
            <v>J</v>
          </cell>
          <cell r="D47"/>
          <cell r="E47" t="str">
            <v>Abt. FSC-GAP</v>
          </cell>
          <cell r="F47">
            <v>95448</v>
          </cell>
          <cell r="G47" t="str">
            <v xml:space="preserve">Bayreuth </v>
          </cell>
          <cell r="H47" t="str">
            <v>Bernecker Straße 70</v>
          </cell>
          <cell r="I47" t="str">
            <v>klaus.schneeberg@tennet.eu</v>
          </cell>
        </row>
        <row r="48">
          <cell r="A48" t="str">
            <v>H084</v>
          </cell>
          <cell r="B48" t="str">
            <v>Reemtsma Cigarettenfabrik GmbH</v>
          </cell>
          <cell r="C48" t="str">
            <v>N</v>
          </cell>
          <cell r="D48" t="str">
            <v>--- Einzelrechnung ---</v>
          </cell>
          <cell r="E48"/>
          <cell r="F48"/>
          <cell r="G48"/>
          <cell r="H48"/>
          <cell r="I48"/>
        </row>
        <row r="49">
          <cell r="A49" t="str">
            <v>H084a</v>
          </cell>
          <cell r="B49" t="str">
            <v>Reemtsma Cigarettenfabrik GmbH</v>
          </cell>
          <cell r="C49" t="str">
            <v>J</v>
          </cell>
          <cell r="D49" t="str">
            <v>Betriebssport</v>
          </cell>
          <cell r="E49" t="str">
            <v>Rainer Wengerek</v>
          </cell>
          <cell r="F49">
            <v>30853</v>
          </cell>
          <cell r="G49" t="str">
            <v>Langenhagen</v>
          </cell>
          <cell r="H49" t="str">
            <v>Imhoffstr. 44</v>
          </cell>
          <cell r="I49" t="str">
            <v>POST!!!</v>
          </cell>
        </row>
        <row r="50">
          <cell r="A50" t="str">
            <v>H084b</v>
          </cell>
          <cell r="B50" t="str">
            <v>Reemtsma Cigarettenfabrik GmbH</v>
          </cell>
          <cell r="C50" t="str">
            <v>J</v>
          </cell>
          <cell r="D50" t="str">
            <v>Personalabteilung</v>
          </cell>
          <cell r="E50" t="str">
            <v>Volker Brandt</v>
          </cell>
          <cell r="F50">
            <v>30853</v>
          </cell>
          <cell r="G50" t="str">
            <v>Langenhagen</v>
          </cell>
          <cell r="H50" t="str">
            <v>Imhoffstr. 44</v>
          </cell>
          <cell r="I50" t="str">
            <v xml:space="preserve"> volker.brandt@reemtsma.de</v>
          </cell>
        </row>
        <row r="51">
          <cell r="A51" t="str">
            <v>H085</v>
          </cell>
          <cell r="B51" t="str">
            <v>MTN Fahrdienste Hannover GmbH</v>
          </cell>
          <cell r="C51" t="str">
            <v>J</v>
          </cell>
          <cell r="D51" t="str">
            <v>Ingo Rath</v>
          </cell>
          <cell r="E51"/>
          <cell r="F51">
            <v>31319</v>
          </cell>
          <cell r="G51" t="str">
            <v>Sehnde</v>
          </cell>
          <cell r="H51" t="str">
            <v>Großer Knickweg 10</v>
          </cell>
          <cell r="I51" t="str">
            <v>ingorath@mtn-hannover.de</v>
          </cell>
        </row>
        <row r="52">
          <cell r="A52" t="str">
            <v>H086</v>
          </cell>
          <cell r="B52" t="str">
            <v>Honeywell</v>
          </cell>
          <cell r="C52" t="str">
            <v>J</v>
          </cell>
          <cell r="D52" t="str">
            <v>Jens Bußmann</v>
          </cell>
          <cell r="E52"/>
          <cell r="F52">
            <v>30926</v>
          </cell>
          <cell r="G52" t="str">
            <v>Seelze</v>
          </cell>
          <cell r="H52" t="str">
            <v>Wunstorfer Str. 40</v>
          </cell>
          <cell r="I52" t="str">
            <v xml:space="preserve">jens.bussmann@honeywell.com. </v>
          </cell>
        </row>
        <row r="53">
          <cell r="A53" t="str">
            <v>H092</v>
          </cell>
          <cell r="B53" t="str">
            <v>Sennheiser electronic GmbH&amp;Co.KG</v>
          </cell>
          <cell r="C53" t="str">
            <v>J</v>
          </cell>
          <cell r="D53" t="str">
            <v>Wolfgang zum Berge</v>
          </cell>
          <cell r="F53">
            <v>30892</v>
          </cell>
          <cell r="G53" t="str">
            <v>Wedemark</v>
          </cell>
          <cell r="H53" t="str">
            <v>Am Labor 1</v>
          </cell>
          <cell r="I53" t="str">
            <v>Invoice_SEelectronic@sennheiser.com</v>
          </cell>
        </row>
        <row r="54">
          <cell r="A54" t="str">
            <v>H095</v>
          </cell>
          <cell r="B54" t="str">
            <v xml:space="preserve">AGRAVIS Raiffeisen AG </v>
          </cell>
          <cell r="C54" t="str">
            <v>J</v>
          </cell>
          <cell r="D54" t="str">
            <v>Michael Strube</v>
          </cell>
          <cell r="E54"/>
          <cell r="F54">
            <v>48035</v>
          </cell>
          <cell r="G54" t="str">
            <v>Münster</v>
          </cell>
          <cell r="H54" t="str">
            <v>Postfach 6669</v>
          </cell>
          <cell r="I54" t="str">
            <v>Michael.Strube@agravis.de</v>
          </cell>
        </row>
        <row r="55">
          <cell r="A55" t="str">
            <v>H096</v>
          </cell>
          <cell r="B55" t="str">
            <v>TUI AG</v>
          </cell>
          <cell r="C55" t="str">
            <v>N</v>
          </cell>
          <cell r="D55" t="str">
            <v>--- Einzelrechnung ---</v>
          </cell>
          <cell r="E55"/>
          <cell r="F55"/>
          <cell r="G55"/>
          <cell r="H55"/>
          <cell r="I55"/>
        </row>
        <row r="56">
          <cell r="A56" t="str">
            <v>H096a</v>
          </cell>
          <cell r="B56" t="str">
            <v>TUI AG</v>
          </cell>
          <cell r="C56" t="str">
            <v>J</v>
          </cell>
          <cell r="D56" t="str">
            <v>Betriebssportgruppe Bowling</v>
          </cell>
          <cell r="E56" t="str">
            <v>Manuel Wilke</v>
          </cell>
          <cell r="F56">
            <v>30625</v>
          </cell>
          <cell r="G56" t="str">
            <v>Hannover</v>
          </cell>
          <cell r="H56" t="str">
            <v>Karl-Wichert-Allee 4</v>
          </cell>
          <cell r="I56" t="str">
            <v>manuel.wilke@tui.de</v>
          </cell>
        </row>
        <row r="57">
          <cell r="A57" t="str">
            <v>H096b</v>
          </cell>
          <cell r="B57" t="str">
            <v>TUI AG</v>
          </cell>
          <cell r="C57" t="str">
            <v>J</v>
          </cell>
          <cell r="D57" t="str">
            <v>Betriebssportgruppe Volleyball</v>
          </cell>
          <cell r="E57" t="str">
            <v>Ingo Rapke</v>
          </cell>
          <cell r="F57">
            <v>30625</v>
          </cell>
          <cell r="G57" t="str">
            <v>Hannover</v>
          </cell>
          <cell r="H57" t="str">
            <v>Karl-Wichert-Allee 4</v>
          </cell>
          <cell r="I57" t="str">
            <v>ingo.rapke@tui-infotec.com</v>
          </cell>
        </row>
        <row r="58">
          <cell r="A58" t="str">
            <v>H097</v>
          </cell>
          <cell r="B58" t="str">
            <v>Continentale KV</v>
          </cell>
          <cell r="C58" t="str">
            <v>J</v>
          </cell>
          <cell r="D58" t="str">
            <v>Sebastian Flauß</v>
          </cell>
          <cell r="E58"/>
          <cell r="F58">
            <v>30175</v>
          </cell>
          <cell r="G58" t="str">
            <v>Hannover</v>
          </cell>
          <cell r="H58" t="str">
            <v xml:space="preserve">Leisewitzstraße 38 </v>
          </cell>
          <cell r="I58" t="str">
            <v>sebastian.flauss@continentale.de</v>
          </cell>
        </row>
        <row r="59">
          <cell r="A59" t="str">
            <v>H098</v>
          </cell>
          <cell r="B59" t="str">
            <v>Swiss Life Deutschland Holding GmbH</v>
          </cell>
          <cell r="C59" t="str">
            <v>J</v>
          </cell>
          <cell r="D59" t="str">
            <v>Dirk von der Crone</v>
          </cell>
          <cell r="E59" t="str">
            <v>Betriebssportgemeinschaft Swiss Life</v>
          </cell>
          <cell r="F59">
            <v>30659</v>
          </cell>
          <cell r="G59" t="str">
            <v>Hannover</v>
          </cell>
          <cell r="H59" t="str">
            <v>Swiss-Life-Platz 1</v>
          </cell>
          <cell r="I59" t="str">
            <v>sebastian.kraft@swisslife.de</v>
          </cell>
        </row>
        <row r="60">
          <cell r="A60" t="str">
            <v>H101</v>
          </cell>
          <cell r="B60" t="str">
            <v xml:space="preserve">Sportverein der Sparkasse Hannover e. V. </v>
          </cell>
          <cell r="C60" t="str">
            <v>J</v>
          </cell>
          <cell r="D60" t="str">
            <v>Irmela Wilkens</v>
          </cell>
          <cell r="E60"/>
          <cell r="F60">
            <v>30161</v>
          </cell>
          <cell r="G60" t="str">
            <v>Hannover</v>
          </cell>
          <cell r="H60" t="str">
            <v xml:space="preserve">Raschplatz 4 </v>
          </cell>
          <cell r="I60" t="str">
            <v>irmela.wilckens@sparkasse-hannover.de</v>
          </cell>
        </row>
        <row r="61">
          <cell r="A61" t="str">
            <v>H104</v>
          </cell>
          <cell r="B61" t="str">
            <v>Stadtwerke Hannover</v>
          </cell>
          <cell r="C61" t="str">
            <v>J</v>
          </cell>
          <cell r="D61" t="str">
            <v>Andrea Ernst</v>
          </cell>
          <cell r="E61"/>
          <cell r="F61">
            <v>30057</v>
          </cell>
          <cell r="G61" t="str">
            <v>Hannover</v>
          </cell>
          <cell r="H61" t="str">
            <v>Postfach 5747</v>
          </cell>
          <cell r="I61" t="str">
            <v>andrea.ernst@enercity.de</v>
          </cell>
        </row>
        <row r="62">
          <cell r="A62" t="str">
            <v>H105</v>
          </cell>
          <cell r="B62" t="str">
            <v>Treffpunkt Alt Laatzen</v>
          </cell>
          <cell r="C62" t="str">
            <v>J</v>
          </cell>
          <cell r="D62" t="str">
            <v>Bettina Göttig</v>
          </cell>
          <cell r="F62">
            <v>30880</v>
          </cell>
          <cell r="G62" t="str">
            <v>Laatzen</v>
          </cell>
          <cell r="H62" t="str">
            <v>Auf der Dehne 2 a</v>
          </cell>
          <cell r="I62" t="str">
            <v>bowlingtina@bsv-hannover.de</v>
          </cell>
        </row>
        <row r="63">
          <cell r="A63" t="str">
            <v>H106</v>
          </cell>
          <cell r="B63" t="str">
            <v>Barmer GEK</v>
          </cell>
          <cell r="C63" t="str">
            <v>J</v>
          </cell>
          <cell r="D63" t="str">
            <v>Uwe Zschiegner</v>
          </cell>
          <cell r="E63"/>
          <cell r="F63">
            <v>30952</v>
          </cell>
          <cell r="G63" t="str">
            <v>Ronnenberg</v>
          </cell>
          <cell r="H63" t="str">
            <v>Im Südfeld 36a</v>
          </cell>
          <cell r="I63" t="str">
            <v>uwe.zschiegner@htp-tel.de</v>
          </cell>
        </row>
        <row r="64">
          <cell r="A64" t="str">
            <v>H107</v>
          </cell>
          <cell r="B64" t="str">
            <v>Walkenhorst Trading Group UG</v>
          </cell>
          <cell r="C64" t="str">
            <v>J</v>
          </cell>
          <cell r="D64" t="str">
            <v>Jens Walkenhorst</v>
          </cell>
          <cell r="F64">
            <v>30880</v>
          </cell>
          <cell r="G64" t="str">
            <v>Laatzen</v>
          </cell>
          <cell r="H64" t="str">
            <v>Bernd-Rosemeyer Str. 11</v>
          </cell>
          <cell r="I64" t="str">
            <v>jw@walkenhorstgroup.de</v>
          </cell>
        </row>
        <row r="65">
          <cell r="A65" t="str">
            <v>H109</v>
          </cell>
          <cell r="B65" t="str">
            <v xml:space="preserve">Minimax </v>
          </cell>
          <cell r="C65" t="str">
            <v>J</v>
          </cell>
          <cell r="D65" t="str">
            <v>Sylvia Dammann</v>
          </cell>
          <cell r="E65"/>
          <cell r="F65">
            <v>30966</v>
          </cell>
          <cell r="G65" t="str">
            <v>Hemmingen</v>
          </cell>
          <cell r="H65" t="str">
            <v xml:space="preserve">Heinrich-Hertz-Str. 23 </v>
          </cell>
          <cell r="I65" t="str">
            <v>dammanns@minimax.de</v>
          </cell>
        </row>
        <row r="66">
          <cell r="A66" t="str">
            <v>H110</v>
          </cell>
          <cell r="B66" t="str">
            <v>Technischer Vor Ort Service</v>
          </cell>
          <cell r="C66" t="str">
            <v>J</v>
          </cell>
          <cell r="D66" t="str">
            <v>Andy Schulz</v>
          </cell>
          <cell r="E66"/>
          <cell r="F66">
            <v>30966</v>
          </cell>
          <cell r="G66" t="str">
            <v>Hemmingen</v>
          </cell>
          <cell r="H66" t="str">
            <v>Max-von-Laue-Straße 22</v>
          </cell>
          <cell r="I66" t="str">
            <v>a.schulz@t-vos.eu</v>
          </cell>
        </row>
        <row r="67">
          <cell r="A67" t="str">
            <v>H111</v>
          </cell>
          <cell r="B67" t="str">
            <v>üstra</v>
          </cell>
          <cell r="C67" t="str">
            <v>J</v>
          </cell>
          <cell r="D67" t="str">
            <v>Üstra-Sportgemeinschaft</v>
          </cell>
          <cell r="E67" t="str">
            <v>Thomas Kumrow</v>
          </cell>
          <cell r="F67">
            <v>30025</v>
          </cell>
          <cell r="G67" t="str">
            <v>Hannover</v>
          </cell>
          <cell r="H67" t="str">
            <v>Postfach 2540</v>
          </cell>
          <cell r="I67" t="str">
            <v>t.kumrow@ve-uestra.de</v>
          </cell>
        </row>
        <row r="68">
          <cell r="A68" t="str">
            <v>H112</v>
          </cell>
          <cell r="B68" t="str">
            <v>Schaden-Service-Nord</v>
          </cell>
          <cell r="C68" t="str">
            <v>J</v>
          </cell>
          <cell r="D68" t="str">
            <v>Christine Nowak</v>
          </cell>
          <cell r="E68"/>
          <cell r="F68">
            <v>30459</v>
          </cell>
          <cell r="G68" t="str">
            <v>Hannover</v>
          </cell>
          <cell r="H68" t="str">
            <v>Schnabelstr. 21</v>
          </cell>
          <cell r="I68" t="str">
            <v>christine.nowak@schaden-service-nord.de</v>
          </cell>
        </row>
        <row r="69">
          <cell r="A69" t="str">
            <v>H114</v>
          </cell>
          <cell r="B69" t="str">
            <v>Concordia Versicherungen</v>
          </cell>
          <cell r="C69" t="str">
            <v>J</v>
          </cell>
          <cell r="D69" t="str">
            <v>Dirk Hensel</v>
          </cell>
          <cell r="E69"/>
          <cell r="F69">
            <v>30625</v>
          </cell>
          <cell r="G69" t="str">
            <v>Hannover</v>
          </cell>
          <cell r="H69" t="str">
            <v>Karl-Wiechert-Allee 55</v>
          </cell>
          <cell r="I69" t="str">
            <v>hensel1967@googlemail.com</v>
          </cell>
        </row>
        <row r="70">
          <cell r="A70" t="str">
            <v>H115</v>
          </cell>
          <cell r="B70" t="str">
            <v>Verlagsgesellschaft Madsack GmbH &amp; CO. KG</v>
          </cell>
          <cell r="C70" t="str">
            <v>J</v>
          </cell>
          <cell r="D70" t="str">
            <v>Personalabteilung</v>
          </cell>
          <cell r="E70" t="str">
            <v>Carina Gemeinhardt</v>
          </cell>
          <cell r="F70">
            <v>30559</v>
          </cell>
          <cell r="G70" t="str">
            <v>Hannover</v>
          </cell>
          <cell r="H70" t="str">
            <v xml:space="preserve">August-Madsack-Str. 1 </v>
          </cell>
          <cell r="I70" t="str">
            <v>c.gemeinhardt@madsack-pm.de</v>
          </cell>
        </row>
        <row r="71">
          <cell r="A71" t="str">
            <v>H116</v>
          </cell>
          <cell r="B71" t="str">
            <v>VGH Versicherungen</v>
          </cell>
          <cell r="C71" t="str">
            <v>N</v>
          </cell>
          <cell r="D71" t="str">
            <v>--- Einzelrechnung ---</v>
          </cell>
          <cell r="E71"/>
          <cell r="F71"/>
          <cell r="G71"/>
          <cell r="H71"/>
          <cell r="I71"/>
        </row>
        <row r="72">
          <cell r="A72" t="str">
            <v>H116a</v>
          </cell>
          <cell r="B72" t="str">
            <v>VGH Versicherungen</v>
          </cell>
          <cell r="C72" t="str">
            <v>J</v>
          </cell>
          <cell r="D72" t="str">
            <v>Andreas Pustlauk</v>
          </cell>
          <cell r="F72">
            <v>30159</v>
          </cell>
          <cell r="G72" t="str">
            <v>Hannover</v>
          </cell>
          <cell r="H72" t="str">
            <v>Schiffgraben 4</v>
          </cell>
          <cell r="I72" t="str">
            <v>andreas.pustlauk@vgh.de</v>
          </cell>
        </row>
        <row r="73">
          <cell r="A73" t="str">
            <v>H116b</v>
          </cell>
          <cell r="B73" t="str">
            <v>VGH Versicherungen</v>
          </cell>
          <cell r="C73" t="str">
            <v>J</v>
          </cell>
          <cell r="D73" t="str">
            <v>Oliver Fuhrmann</v>
          </cell>
          <cell r="E73"/>
          <cell r="F73">
            <v>30159</v>
          </cell>
          <cell r="G73" t="str">
            <v>Hannover</v>
          </cell>
          <cell r="H73" t="str">
            <v>Schiffgraben 4</v>
          </cell>
          <cell r="I73" t="str">
            <v>oliver.fuhrmann@vgh.de</v>
          </cell>
        </row>
        <row r="74">
          <cell r="A74" t="str">
            <v>H116c</v>
          </cell>
          <cell r="B74" t="str">
            <v>VGH Versicherungen</v>
          </cell>
          <cell r="C74" t="str">
            <v>J</v>
          </cell>
          <cell r="D74" t="str">
            <v>Peter Schröter</v>
          </cell>
          <cell r="E74"/>
          <cell r="F74">
            <v>30159</v>
          </cell>
          <cell r="G74" t="str">
            <v>Hannover</v>
          </cell>
          <cell r="H74" t="str">
            <v>Schiffgraben 4</v>
          </cell>
          <cell r="I74" t="str">
            <v>peter.schroeter@vgh.de</v>
          </cell>
        </row>
        <row r="75">
          <cell r="A75" t="str">
            <v>H116d</v>
          </cell>
          <cell r="B75" t="str">
            <v>VGH Versicherungen</v>
          </cell>
          <cell r="C75" t="str">
            <v>N</v>
          </cell>
          <cell r="D75" t="str">
            <v>Andreas Pustlauk</v>
          </cell>
          <cell r="E75"/>
          <cell r="F75">
            <v>30159</v>
          </cell>
          <cell r="G75" t="str">
            <v>Hannover</v>
          </cell>
          <cell r="H75" t="str">
            <v>Schiffgraben 4</v>
          </cell>
          <cell r="I75" t="str">
            <v>andreas.pustlauk@vgh.de</v>
          </cell>
        </row>
        <row r="76">
          <cell r="A76" t="str">
            <v>H116e</v>
          </cell>
          <cell r="B76" t="str">
            <v>VGH Versicherungen</v>
          </cell>
          <cell r="C76" t="str">
            <v>J</v>
          </cell>
          <cell r="D76" t="str">
            <v>Andreas Zipf</v>
          </cell>
          <cell r="E76"/>
          <cell r="F76">
            <v>30159</v>
          </cell>
          <cell r="G76" t="str">
            <v>Hannover</v>
          </cell>
          <cell r="H76" t="str">
            <v>Schiffgraben 4</v>
          </cell>
          <cell r="I76" t="str">
            <v>andreas.zipf@vgh.de</v>
          </cell>
        </row>
        <row r="77">
          <cell r="A77" t="str">
            <v>H116f</v>
          </cell>
          <cell r="B77" t="str">
            <v>VGH Versicherungen</v>
          </cell>
          <cell r="C77" t="str">
            <v>J</v>
          </cell>
          <cell r="D77" t="str">
            <v>Thomas Prampain dit Boulan</v>
          </cell>
          <cell r="E77"/>
          <cell r="F77">
            <v>30159</v>
          </cell>
          <cell r="G77" t="str">
            <v>Hannover</v>
          </cell>
          <cell r="H77" t="str">
            <v>Schiffgraben 4</v>
          </cell>
          <cell r="I77" t="str">
            <v>thomas.prampain_dit_boulan@vgh.de</v>
          </cell>
        </row>
        <row r="78">
          <cell r="A78" t="str">
            <v>H117</v>
          </cell>
          <cell r="B78" t="str">
            <v>Hannoversche Volksbank</v>
          </cell>
          <cell r="C78" t="str">
            <v>J</v>
          </cell>
          <cell r="D78" t="str">
            <v>Olaf Schulz</v>
          </cell>
          <cell r="E78"/>
          <cell r="F78">
            <v>30159</v>
          </cell>
          <cell r="G78" t="str">
            <v>Hannover</v>
          </cell>
          <cell r="H78" t="str">
            <v>Kurt-Schumacher-Str. 19</v>
          </cell>
          <cell r="I78" t="str">
            <v>olaf.schulz@hanvb.de</v>
          </cell>
        </row>
        <row r="79">
          <cell r="A79" t="str">
            <v>H118</v>
          </cell>
          <cell r="B79" t="str">
            <v>M/B Elemente</v>
          </cell>
          <cell r="C79" t="str">
            <v>J</v>
          </cell>
          <cell r="D79" t="str">
            <v>Recarda van Drumpt</v>
          </cell>
          <cell r="E79"/>
          <cell r="F79">
            <v>30851</v>
          </cell>
          <cell r="G79" t="str">
            <v>Langenhagen</v>
          </cell>
          <cell r="H79" t="str">
            <v>Sonnenweg 41</v>
          </cell>
          <cell r="I79" t="str">
            <v>ricky.83@hotmail.de</v>
          </cell>
        </row>
        <row r="80">
          <cell r="A80" t="str">
            <v>H120</v>
          </cell>
          <cell r="B80" t="str">
            <v>BSG Bundeswehr</v>
          </cell>
          <cell r="C80" t="str">
            <v>J</v>
          </cell>
          <cell r="D80" t="str">
            <v>Rudolf Koch</v>
          </cell>
          <cell r="E80"/>
          <cell r="F80">
            <v>30457</v>
          </cell>
          <cell r="G80" t="str">
            <v>Hannover</v>
          </cell>
          <cell r="H80" t="str">
            <v>In der Rehre 31</v>
          </cell>
          <cell r="I80" t="str">
            <v>POST!!!</v>
          </cell>
        </row>
        <row r="81">
          <cell r="A81" t="str">
            <v>H122</v>
          </cell>
          <cell r="B81" t="str">
            <v>NDR LFH Niedersachsen</v>
          </cell>
          <cell r="C81" t="str">
            <v>J</v>
          </cell>
          <cell r="D81" t="str">
            <v>Bastian Scharfe</v>
          </cell>
          <cell r="E81"/>
          <cell r="F81">
            <v>30161</v>
          </cell>
          <cell r="G81" t="str">
            <v>Hannover</v>
          </cell>
          <cell r="H81" t="str">
            <v>Bütersworthstr. 19</v>
          </cell>
          <cell r="I81" t="str">
            <v>BastiScharfe@web.de</v>
          </cell>
        </row>
        <row r="82">
          <cell r="A82" t="str">
            <v>H124</v>
          </cell>
          <cell r="B82" t="str">
            <v>AWO Jugend- &amp; Sozialdienste GmbH</v>
          </cell>
          <cell r="C82" t="str">
            <v>J</v>
          </cell>
          <cell r="D82" t="str">
            <v>Jan Schwarz</v>
          </cell>
          <cell r="E82"/>
          <cell r="F82">
            <v>30171</v>
          </cell>
          <cell r="G82" t="str">
            <v>Hannover</v>
          </cell>
          <cell r="H82" t="str">
            <v>Wilhelmstr. 7</v>
          </cell>
          <cell r="I82" t="str">
            <v>jan.schwarz@awo-hannover.de</v>
          </cell>
        </row>
        <row r="83">
          <cell r="A83" t="str">
            <v>H125</v>
          </cell>
          <cell r="B83" t="str">
            <v>DZ BANK AG</v>
          </cell>
          <cell r="C83" t="str">
            <v>J</v>
          </cell>
          <cell r="D83" t="str">
            <v>Natalie Kahlheber-Hepp F/PSAG</v>
          </cell>
          <cell r="E83" t="str">
            <v>S/GFPZ</v>
          </cell>
          <cell r="F83">
            <v>70049</v>
          </cell>
          <cell r="G83" t="str">
            <v>Stuttgart</v>
          </cell>
          <cell r="H83" t="str">
            <v>Postfach 10 60 19</v>
          </cell>
          <cell r="I83" t="str">
            <v>natalie.kahlheber-hepp@dzbank.de</v>
          </cell>
        </row>
        <row r="84">
          <cell r="A84" t="str">
            <v>H126</v>
          </cell>
          <cell r="B84" t="str">
            <v>Ingenieurgesellschaft Grabe mbH</v>
          </cell>
          <cell r="C84" t="str">
            <v>J</v>
          </cell>
          <cell r="D84" t="str">
            <v>Alex Jost</v>
          </cell>
          <cell r="E84"/>
          <cell r="F84">
            <v>30161</v>
          </cell>
          <cell r="G84" t="str">
            <v>Hannover</v>
          </cell>
          <cell r="H84" t="str">
            <v>Hamburger Allee 12-16</v>
          </cell>
          <cell r="I84" t="str">
            <v>jost@grabe-ingenieure.de</v>
          </cell>
        </row>
        <row r="85">
          <cell r="A85" t="str">
            <v>H130</v>
          </cell>
          <cell r="B85" t="str">
            <v>Fotomars</v>
          </cell>
          <cell r="C85" t="str">
            <v>J</v>
          </cell>
          <cell r="D85" t="str">
            <v>Aleksandra Marsfelden</v>
          </cell>
          <cell r="F85">
            <v>30419</v>
          </cell>
          <cell r="G85" t="str">
            <v>Hannover</v>
          </cell>
          <cell r="H85" t="str">
            <v>Alte Stöckener Str. 88</v>
          </cell>
          <cell r="I85" t="str">
            <v xml:space="preserve">fotomars@t-online.de
nadine.staub22@gmail.com  </v>
          </cell>
        </row>
        <row r="86">
          <cell r="A86" t="str">
            <v>H131</v>
          </cell>
          <cell r="B86" t="str">
            <v>Mecklenburgische Versicherungsgruppe</v>
          </cell>
          <cell r="C86" t="str">
            <v>J</v>
          </cell>
          <cell r="D86" t="str">
            <v>Personalabteilung</v>
          </cell>
          <cell r="E86" t="str">
            <v xml:space="preserve">Regina Volkmer </v>
          </cell>
          <cell r="F86">
            <v>30625</v>
          </cell>
          <cell r="G86" t="str">
            <v>Hannover</v>
          </cell>
          <cell r="H86" t="str">
            <v xml:space="preserve">Platz der Mecklenburgischen 1 </v>
          </cell>
          <cell r="I86" t="str">
            <v>personal@mecklenburgische.de</v>
          </cell>
        </row>
        <row r="87">
          <cell r="A87" t="str">
            <v>H133</v>
          </cell>
          <cell r="B87" t="str">
            <v>Aventics GmbH</v>
          </cell>
          <cell r="C87" t="str">
            <v>J</v>
          </cell>
          <cell r="D87" t="str">
            <v>Thomas Heumann</v>
          </cell>
          <cell r="E87"/>
          <cell r="F87">
            <v>30880</v>
          </cell>
          <cell r="G87" t="str">
            <v>Laatzen</v>
          </cell>
          <cell r="H87" t="str">
            <v>Ulmer Str. 4</v>
          </cell>
          <cell r="I87" t="str">
            <v>POST!!!</v>
          </cell>
        </row>
        <row r="88">
          <cell r="A88" t="str">
            <v>H136</v>
          </cell>
          <cell r="B88" t="str">
            <v>Motorsportteam</v>
          </cell>
          <cell r="C88" t="str">
            <v>N</v>
          </cell>
          <cell r="D88" t="str">
            <v>Gustav Hausmann</v>
          </cell>
          <cell r="E88"/>
          <cell r="F88">
            <v>31515</v>
          </cell>
          <cell r="G88" t="str">
            <v>Wunstorf</v>
          </cell>
          <cell r="H88" t="str">
            <v>Steinhuder Str. 19</v>
          </cell>
          <cell r="I88" t="str">
            <v>gustav.hausmann@gmx.de</v>
          </cell>
        </row>
        <row r="89">
          <cell r="A89" t="str">
            <v>H138</v>
          </cell>
          <cell r="B89" t="str">
            <v>Volkswagen Nutzfahrzeuge</v>
          </cell>
          <cell r="C89" t="str">
            <v>N</v>
          </cell>
          <cell r="D89" t="str">
            <v>Alexander Teissier</v>
          </cell>
          <cell r="E89" t="str">
            <v>BSG Volkswagen Nutzfahrzeuge</v>
          </cell>
          <cell r="F89">
            <v>30518</v>
          </cell>
          <cell r="G89" t="str">
            <v>Hannover</v>
          </cell>
          <cell r="H89" t="str">
            <v>Heuerstr. 2</v>
          </cell>
          <cell r="I89" t="str">
            <v>VWN-Bowling@Volkswagen.de</v>
          </cell>
        </row>
        <row r="90">
          <cell r="A90" t="str">
            <v>H141</v>
          </cell>
          <cell r="B90" t="str">
            <v>GSK Bowling am Maschsee GmbH</v>
          </cell>
          <cell r="C90" t="str">
            <v>J</v>
          </cell>
          <cell r="D90" t="str">
            <v xml:space="preserve">Michael Schulz </v>
          </cell>
          <cell r="E90"/>
          <cell r="F90">
            <v>30519</v>
          </cell>
          <cell r="G90" t="str">
            <v>Hannover</v>
          </cell>
          <cell r="H90" t="str">
            <v>Heuerstr. 3</v>
          </cell>
          <cell r="I90" t="str">
            <v>bowlingammaschsee@gmx.de</v>
          </cell>
        </row>
        <row r="91">
          <cell r="A91" t="str">
            <v>H142</v>
          </cell>
          <cell r="B91" t="str">
            <v>Apontas GmbH &amp; Co. KG</v>
          </cell>
          <cell r="C91" t="str">
            <v>J</v>
          </cell>
          <cell r="D91"/>
          <cell r="E91"/>
          <cell r="F91">
            <v>19273</v>
          </cell>
          <cell r="G91" t="str">
            <v>Sumte</v>
          </cell>
          <cell r="H91" t="str">
            <v>Kirchweg 6</v>
          </cell>
          <cell r="I91" t="str">
            <v>michael.niedermeyer@apontas.de</v>
          </cell>
        </row>
        <row r="92">
          <cell r="A92" t="str">
            <v>H144</v>
          </cell>
          <cell r="B92" t="str">
            <v>Fahrlehrer-Service GmbH Niedersachsen</v>
          </cell>
          <cell r="C92" t="str">
            <v>J</v>
          </cell>
          <cell r="D92" t="str">
            <v>Susanne Geburzi</v>
          </cell>
          <cell r="E92"/>
          <cell r="F92">
            <v>30880</v>
          </cell>
          <cell r="G92" t="str">
            <v>Laatzen</v>
          </cell>
          <cell r="H92" t="str">
            <v>Pattenser Str. 28</v>
          </cell>
          <cell r="I92" t="str">
            <v>s.geburzi@flv-nds.de</v>
          </cell>
        </row>
        <row r="93">
          <cell r="A93" t="str">
            <v>H146</v>
          </cell>
          <cell r="B93" t="str">
            <v>Venteon Laser Technologies GmbH</v>
          </cell>
          <cell r="C93" t="str">
            <v>J</v>
          </cell>
          <cell r="D93" t="str">
            <v>Oliver Prochnow</v>
          </cell>
          <cell r="E93"/>
          <cell r="F93">
            <v>30519</v>
          </cell>
          <cell r="G93" t="str">
            <v>Hannover</v>
          </cell>
          <cell r="H93" t="str">
            <v>Hollerithallee 17</v>
          </cell>
          <cell r="I93" t="str">
            <v>oprochnow@laserquantum.com</v>
          </cell>
        </row>
        <row r="94">
          <cell r="A94" t="str">
            <v>H148</v>
          </cell>
          <cell r="B94" t="str">
            <v>Vorwerk Teppichwerke</v>
          </cell>
          <cell r="C94" t="str">
            <v>J</v>
          </cell>
          <cell r="D94" t="str">
            <v>Ute Gruhl</v>
          </cell>
          <cell r="E94"/>
          <cell r="F94">
            <v>31785</v>
          </cell>
          <cell r="G94" t="str">
            <v>Hameln</v>
          </cell>
          <cell r="H94" t="str">
            <v>Kuhlmannstr. 11</v>
          </cell>
          <cell r="I94" t="str">
            <v>ute.gruhl@vorwerk-teppich.de</v>
          </cell>
        </row>
        <row r="95">
          <cell r="A95" t="str">
            <v>H150</v>
          </cell>
          <cell r="B95" t="str">
            <v>Tour Series GmbH</v>
          </cell>
          <cell r="C95" t="str">
            <v>J</v>
          </cell>
          <cell r="D95" t="str">
            <v>Detlev Karre</v>
          </cell>
          <cell r="E95"/>
          <cell r="F95">
            <v>30159</v>
          </cell>
          <cell r="G95" t="str">
            <v>Hannover</v>
          </cell>
          <cell r="H95" t="str">
            <v>Striehlstr. 3</v>
          </cell>
          <cell r="I95" t="str">
            <v>dkarre@tour-series.de</v>
          </cell>
        </row>
        <row r="96">
          <cell r="A96" t="str">
            <v>H151</v>
          </cell>
          <cell r="B96" t="str">
            <v>Beste Bau Regie GmbH</v>
          </cell>
          <cell r="C96" t="str">
            <v>J</v>
          </cell>
          <cell r="D96" t="str">
            <v>Jan Niclas Berkefeld</v>
          </cell>
          <cell r="E96"/>
          <cell r="F96">
            <v>31319</v>
          </cell>
          <cell r="G96" t="str">
            <v>Sehnde</v>
          </cell>
          <cell r="H96" t="str">
            <v>Mittelstraße 4</v>
          </cell>
          <cell r="I96" t="str">
            <v>jn.berkefeld@bestebau.de</v>
          </cell>
        </row>
        <row r="97">
          <cell r="A97" t="str">
            <v>H152</v>
          </cell>
          <cell r="B97" t="str">
            <v>Stadtentwässerung Hildesheim</v>
          </cell>
          <cell r="C97" t="str">
            <v>J</v>
          </cell>
          <cell r="D97" t="str">
            <v>Jens Wittke</v>
          </cell>
          <cell r="E97"/>
          <cell r="F97">
            <v>31139</v>
          </cell>
          <cell r="G97" t="str">
            <v>Hildesheim</v>
          </cell>
          <cell r="H97" t="str">
            <v>Schlesierstr. 3</v>
          </cell>
          <cell r="I97" t="str">
            <v>wittke.je@gmx.de</v>
          </cell>
        </row>
        <row r="98">
          <cell r="A98" t="str">
            <v>H153</v>
          </cell>
          <cell r="B98" t="str">
            <v>bauArt-Hannover GmbH</v>
          </cell>
          <cell r="C98" t="str">
            <v>J</v>
          </cell>
          <cell r="D98" t="str">
            <v>Andreas Bausch</v>
          </cell>
          <cell r="E98"/>
          <cell r="F98">
            <v>31700</v>
          </cell>
          <cell r="G98" t="str">
            <v>Heuerßen</v>
          </cell>
          <cell r="H98" t="str">
            <v>Kattenriehe 9a</v>
          </cell>
          <cell r="I98" t="str">
            <v>Andreas.Bausch@bauArt-Hannover.de</v>
          </cell>
        </row>
        <row r="99">
          <cell r="A99" t="str">
            <v>H154</v>
          </cell>
          <cell r="B99" t="str">
            <v>Deutsche R+S Dienstleistungen Verwaltungs- und Beteiligungs GmbH</v>
          </cell>
          <cell r="C99" t="str">
            <v>J</v>
          </cell>
          <cell r="D99" t="str">
            <v>Verwaltungs- und Beteiligungs GmbH</v>
          </cell>
          <cell r="E99" t="str">
            <v>Helge Heinz</v>
          </cell>
          <cell r="F99">
            <v>30539</v>
          </cell>
          <cell r="G99" t="str">
            <v>Hannover</v>
          </cell>
          <cell r="H99" t="str">
            <v>Weltausstellungsallee 19</v>
          </cell>
          <cell r="I99" t="str">
            <v>helge.heinz@deutsche-rs.de</v>
          </cell>
        </row>
        <row r="100">
          <cell r="A100" t="str">
            <v>H155</v>
          </cell>
          <cell r="B100" t="str">
            <v>Toyota Material Handling Deutschland GmbH</v>
          </cell>
          <cell r="C100" t="str">
            <v>J</v>
          </cell>
          <cell r="D100" t="str">
            <v>Ramona Breidenbach</v>
          </cell>
          <cell r="E100"/>
          <cell r="F100">
            <v>30913</v>
          </cell>
          <cell r="G100" t="str">
            <v>Isernhagen</v>
          </cell>
          <cell r="H100" t="str">
            <v>Hannoversche Str. 113</v>
          </cell>
          <cell r="I100" t="str">
            <v>ramona.breidenbach@de.toyota-industries.eu</v>
          </cell>
        </row>
      </sheetData>
      <sheetData sheetId="3">
        <row r="3">
          <cell r="E3" t="str">
            <v>H006</v>
          </cell>
          <cell r="F3" t="str">
            <v>350-006</v>
          </cell>
          <cell r="G3" t="str">
            <v>350-006</v>
          </cell>
          <cell r="H3" t="str">
            <v>Blau Weiß Bahlsen</v>
          </cell>
          <cell r="I3" t="str">
            <v>Bahlsen Werk III</v>
          </cell>
          <cell r="J3" t="str">
            <v>350006</v>
          </cell>
        </row>
        <row r="4">
          <cell r="E4" t="str">
            <v>H017</v>
          </cell>
          <cell r="F4" t="str">
            <v>350-017</v>
          </cell>
          <cell r="G4" t="str">
            <v>350-017</v>
          </cell>
          <cell r="H4" t="str">
            <v>Commerzbank</v>
          </cell>
          <cell r="I4" t="str">
            <v>Commerzbank Hannover</v>
          </cell>
          <cell r="J4" t="str">
            <v>350017</v>
          </cell>
        </row>
        <row r="5">
          <cell r="E5" t="str">
            <v>H022</v>
          </cell>
          <cell r="F5" t="str">
            <v>350-022</v>
          </cell>
          <cell r="G5" t="str">
            <v>350-022</v>
          </cell>
          <cell r="H5" t="str">
            <v>f-i-sport</v>
          </cell>
          <cell r="I5" t="str">
            <v>f-i-sport e.V.</v>
          </cell>
          <cell r="J5" t="str">
            <v>350022</v>
          </cell>
        </row>
        <row r="6">
          <cell r="E6" t="str">
            <v>H025</v>
          </cell>
          <cell r="F6" t="str">
            <v>350-025</v>
          </cell>
          <cell r="G6" t="str">
            <v>350-025</v>
          </cell>
          <cell r="H6" t="str">
            <v>Deutsche Hypothekenbank</v>
          </cell>
          <cell r="I6" t="str">
            <v>Deutsche Hypothekenbank</v>
          </cell>
          <cell r="J6" t="str">
            <v>350025</v>
          </cell>
        </row>
        <row r="7">
          <cell r="E7" t="str">
            <v>H026</v>
          </cell>
          <cell r="F7"/>
          <cell r="G7" t="str">
            <v>350-026</v>
          </cell>
          <cell r="H7" t="str">
            <v>Hannover Rück</v>
          </cell>
          <cell r="I7" t="str">
            <v>Hannover Rück SE</v>
          </cell>
          <cell r="J7" t="str">
            <v>350026</v>
          </cell>
        </row>
        <row r="8">
          <cell r="E8" t="str">
            <v>H026a</v>
          </cell>
          <cell r="F8" t="str">
            <v>350-026</v>
          </cell>
          <cell r="G8" t="str">
            <v>350-026</v>
          </cell>
          <cell r="H8" t="str">
            <v>Hannover Rück Volleyball</v>
          </cell>
          <cell r="I8" t="str">
            <v>Hannover Rück SE</v>
          </cell>
          <cell r="J8" t="str">
            <v>350026</v>
          </cell>
        </row>
        <row r="9">
          <cell r="E9" t="str">
            <v>H026b</v>
          </cell>
          <cell r="F9" t="str">
            <v>350-026</v>
          </cell>
          <cell r="G9" t="str">
            <v>350-026</v>
          </cell>
          <cell r="H9" t="str">
            <v>Hannover Rück Tischtennis</v>
          </cell>
          <cell r="I9" t="str">
            <v>Hannover Rück SE</v>
          </cell>
          <cell r="J9" t="str">
            <v>350026</v>
          </cell>
        </row>
        <row r="10">
          <cell r="E10" t="str">
            <v>H026c</v>
          </cell>
          <cell r="F10" t="str">
            <v>350-026</v>
          </cell>
          <cell r="G10" t="str">
            <v>350-026</v>
          </cell>
          <cell r="H10" t="str">
            <v>Hannover Rück Tischtennis-Extern</v>
          </cell>
          <cell r="I10" t="str">
            <v>Hannover Rück SE</v>
          </cell>
          <cell r="J10" t="str">
            <v>350026</v>
          </cell>
        </row>
        <row r="11">
          <cell r="E11" t="str">
            <v>H027</v>
          </cell>
          <cell r="F11" t="str">
            <v>350-027</v>
          </cell>
          <cell r="G11" t="str">
            <v>350-027</v>
          </cell>
          <cell r="H11" t="str">
            <v>Feuerwehr Hannover</v>
          </cell>
          <cell r="I11" t="str">
            <v>Feuerwehr Hannover</v>
          </cell>
          <cell r="J11" t="str">
            <v>350027</v>
          </cell>
        </row>
        <row r="12">
          <cell r="E12" t="str">
            <v>H028</v>
          </cell>
          <cell r="F12"/>
          <cell r="G12" t="str">
            <v>350-028</v>
          </cell>
          <cell r="H12" t="str">
            <v>Firebugs</v>
          </cell>
          <cell r="I12" t="str">
            <v>SG Feuerwehr Firebugs</v>
          </cell>
          <cell r="J12" t="str">
            <v>350028</v>
          </cell>
        </row>
        <row r="13">
          <cell r="E13" t="str">
            <v>H029</v>
          </cell>
          <cell r="F13" t="str">
            <v>350-029</v>
          </cell>
          <cell r="G13" t="str">
            <v>350-029</v>
          </cell>
          <cell r="H13" t="str">
            <v>Finanzamt Hannover Mitte</v>
          </cell>
          <cell r="I13" t="str">
            <v>Finanzamt Hannover Mitte</v>
          </cell>
          <cell r="J13" t="str">
            <v>350029</v>
          </cell>
        </row>
        <row r="14">
          <cell r="E14" t="str">
            <v>H031</v>
          </cell>
          <cell r="F14" t="str">
            <v>350-031</v>
          </cell>
          <cell r="G14" t="str">
            <v>350-031</v>
          </cell>
          <cell r="H14" t="str">
            <v>Airport Hannover</v>
          </cell>
          <cell r="I14" t="str">
            <v>Flughafen Hannover-Langenhagen GmbH</v>
          </cell>
          <cell r="J14" t="str">
            <v>350031</v>
          </cell>
        </row>
        <row r="15">
          <cell r="E15" t="str">
            <v>H039</v>
          </cell>
          <cell r="F15" t="str">
            <v>350-039</v>
          </cell>
          <cell r="G15" t="str">
            <v>350-039</v>
          </cell>
          <cell r="H15" t="str">
            <v>TIW</v>
          </cell>
          <cell r="I15" t="str">
            <v xml:space="preserve">T I W </v>
          </cell>
          <cell r="J15" t="str">
            <v>350039</v>
          </cell>
        </row>
        <row r="16">
          <cell r="E16" t="str">
            <v>H045</v>
          </cell>
          <cell r="F16"/>
          <cell r="G16" t="str">
            <v>350-045</v>
          </cell>
          <cell r="H16" t="str">
            <v>VHV-Versicherungen</v>
          </cell>
          <cell r="I16" t="str">
            <v>VHV - Versicherungen</v>
          </cell>
          <cell r="J16" t="str">
            <v>350045</v>
          </cell>
        </row>
        <row r="17">
          <cell r="E17" t="str">
            <v>H045a</v>
          </cell>
          <cell r="F17" t="str">
            <v>350-045</v>
          </cell>
          <cell r="G17" t="str">
            <v>350-045</v>
          </cell>
          <cell r="H17" t="str">
            <v>VHV - Tischtennis</v>
          </cell>
          <cell r="I17" t="str">
            <v>VHV - Versicherungen</v>
          </cell>
          <cell r="J17" t="str">
            <v>350045</v>
          </cell>
        </row>
        <row r="18">
          <cell r="E18" t="str">
            <v>H045b</v>
          </cell>
          <cell r="F18" t="str">
            <v>350-045</v>
          </cell>
          <cell r="G18" t="str">
            <v>350-045</v>
          </cell>
          <cell r="H18" t="str">
            <v>VHV - Golf</v>
          </cell>
          <cell r="I18" t="str">
            <v>VHV - Versicherungen</v>
          </cell>
          <cell r="J18" t="str">
            <v>350045</v>
          </cell>
        </row>
        <row r="19">
          <cell r="E19" t="str">
            <v>H045c</v>
          </cell>
          <cell r="F19"/>
          <cell r="G19" t="str">
            <v>350-045</v>
          </cell>
          <cell r="H19" t="str">
            <v>VHV - Radsport</v>
          </cell>
          <cell r="I19" t="str">
            <v>VHV - Versicherungen</v>
          </cell>
          <cell r="J19" t="str">
            <v>350045</v>
          </cell>
        </row>
        <row r="20">
          <cell r="E20" t="str">
            <v>H045d</v>
          </cell>
          <cell r="F20"/>
          <cell r="G20" t="str">
            <v>350-045</v>
          </cell>
          <cell r="H20" t="str">
            <v>VHV - Fussball</v>
          </cell>
          <cell r="I20" t="str">
            <v>VHV - Versicherungen</v>
          </cell>
          <cell r="J20" t="str">
            <v>350045</v>
          </cell>
        </row>
        <row r="21">
          <cell r="E21" t="str">
            <v>H045e</v>
          </cell>
          <cell r="F21"/>
          <cell r="G21" t="str">
            <v>350-045</v>
          </cell>
          <cell r="H21" t="str">
            <v>VHV - Reiten</v>
          </cell>
          <cell r="I21" t="str">
            <v>VHV - Versicherungen</v>
          </cell>
          <cell r="J21" t="str">
            <v>350045</v>
          </cell>
        </row>
        <row r="22">
          <cell r="E22" t="str">
            <v>H045f</v>
          </cell>
          <cell r="F22"/>
          <cell r="G22" t="str">
            <v>350-045</v>
          </cell>
          <cell r="H22" t="str">
            <v>VHV - Volleyball</v>
          </cell>
          <cell r="I22" t="str">
            <v>VHV - Versicherungen</v>
          </cell>
          <cell r="J22" t="str">
            <v>350045</v>
          </cell>
        </row>
        <row r="23">
          <cell r="E23" t="str">
            <v>H045g</v>
          </cell>
          <cell r="F23"/>
          <cell r="G23" t="str">
            <v>350-045</v>
          </cell>
          <cell r="H23" t="str">
            <v>VHV - Bowling</v>
          </cell>
          <cell r="I23" t="str">
            <v>VHV - Versicherungen</v>
          </cell>
          <cell r="J23" t="str">
            <v>350045</v>
          </cell>
        </row>
        <row r="24">
          <cell r="E24" t="str">
            <v>H045h</v>
          </cell>
          <cell r="F24"/>
          <cell r="G24" t="str">
            <v>350-045</v>
          </cell>
          <cell r="H24" t="str">
            <v>VHV - Drachenboot</v>
          </cell>
          <cell r="I24" t="str">
            <v>VHV - Versicherungen</v>
          </cell>
          <cell r="J24" t="str">
            <v>350045</v>
          </cell>
        </row>
        <row r="25">
          <cell r="E25" t="str">
            <v>H045i</v>
          </cell>
          <cell r="F25"/>
          <cell r="G25" t="str">
            <v>350-045</v>
          </cell>
          <cell r="H25" t="str">
            <v>VHV - Walken</v>
          </cell>
          <cell r="I25" t="str">
            <v>VHV - Versicherungen</v>
          </cell>
          <cell r="J25" t="str">
            <v>350045</v>
          </cell>
        </row>
        <row r="26">
          <cell r="E26" t="str">
            <v>H045x</v>
          </cell>
          <cell r="F26"/>
          <cell r="G26" t="str">
            <v>350-045</v>
          </cell>
          <cell r="H26" t="str">
            <v>VHV - Extern</v>
          </cell>
          <cell r="I26" t="str">
            <v>VHV - Versicherungen</v>
          </cell>
          <cell r="J26" t="str">
            <v>350045</v>
          </cell>
        </row>
        <row r="27">
          <cell r="E27" t="str">
            <v>H051</v>
          </cell>
          <cell r="F27" t="str">
            <v>350-051</v>
          </cell>
          <cell r="G27" t="str">
            <v>350-051</v>
          </cell>
          <cell r="H27" t="str">
            <v>IBM Klub</v>
          </cell>
          <cell r="I27" t="str">
            <v>IBM Klub Hannover e. V.</v>
          </cell>
          <cell r="J27" t="str">
            <v>350051</v>
          </cell>
        </row>
        <row r="28">
          <cell r="E28" t="str">
            <v>H052</v>
          </cell>
          <cell r="F28" t="str">
            <v>350-052</v>
          </cell>
          <cell r="G28" t="str">
            <v>350-052</v>
          </cell>
          <cell r="H28" t="str">
            <v>IBM - Skat</v>
          </cell>
          <cell r="I28" t="str">
            <v>IBM</v>
          </cell>
          <cell r="J28" t="str">
            <v>350052</v>
          </cell>
        </row>
        <row r="29">
          <cell r="E29" t="str">
            <v>H053</v>
          </cell>
          <cell r="F29"/>
          <cell r="G29" t="str">
            <v>350-053</v>
          </cell>
          <cell r="H29" t="str">
            <v>BSG Solvay</v>
          </cell>
          <cell r="I29" t="str">
            <v>Solvay GmbH</v>
          </cell>
          <cell r="J29" t="str">
            <v>350053</v>
          </cell>
        </row>
        <row r="30">
          <cell r="E30" t="str">
            <v>H053a</v>
          </cell>
          <cell r="F30" t="str">
            <v>350-053</v>
          </cell>
          <cell r="G30" t="str">
            <v>350-053</v>
          </cell>
          <cell r="H30" t="str">
            <v>BSG Solvay - Fa. Solvay</v>
          </cell>
          <cell r="I30" t="str">
            <v>Solvay GmbH</v>
          </cell>
          <cell r="J30" t="str">
            <v>350053</v>
          </cell>
        </row>
        <row r="31">
          <cell r="E31" t="str">
            <v>H053b</v>
          </cell>
          <cell r="F31" t="str">
            <v>350-100</v>
          </cell>
          <cell r="G31" t="str">
            <v>350-053</v>
          </cell>
          <cell r="H31" t="str">
            <v>BSG Solvay - Fa. Abbott</v>
          </cell>
          <cell r="I31" t="str">
            <v>Abbott Laboratories GmbH</v>
          </cell>
          <cell r="J31" t="str">
            <v>350053</v>
          </cell>
        </row>
        <row r="32">
          <cell r="E32" t="str">
            <v>H053c</v>
          </cell>
          <cell r="F32" t="str">
            <v>350-100</v>
          </cell>
          <cell r="G32" t="str">
            <v>350-053</v>
          </cell>
          <cell r="H32" t="str">
            <v>BSG Solvay - Fa. Abbott-Extern-c</v>
          </cell>
          <cell r="I32" t="str">
            <v>Abbott Laboratories GmbH</v>
          </cell>
          <cell r="J32" t="str">
            <v>350053</v>
          </cell>
        </row>
        <row r="33">
          <cell r="E33" t="str">
            <v>H053d</v>
          </cell>
          <cell r="F33" t="str">
            <v>350-100</v>
          </cell>
          <cell r="G33" t="str">
            <v>350-053</v>
          </cell>
          <cell r="H33" t="str">
            <v>BSG Solvay - Fa. Abbott-Extern-d</v>
          </cell>
          <cell r="I33" t="str">
            <v>Abbott Laboratories GmbH</v>
          </cell>
          <cell r="J33" t="str">
            <v>350053</v>
          </cell>
        </row>
        <row r="34">
          <cell r="E34" t="str">
            <v>H053e</v>
          </cell>
          <cell r="F34" t="str">
            <v>350-100</v>
          </cell>
          <cell r="G34" t="str">
            <v>350-053</v>
          </cell>
          <cell r="H34" t="str">
            <v>BSG Solvay - Fa. Abbott-Extern-e</v>
          </cell>
          <cell r="I34" t="str">
            <v>Abbott Laboratories GmbH</v>
          </cell>
          <cell r="J34" t="str">
            <v>350053</v>
          </cell>
        </row>
        <row r="35">
          <cell r="E35" t="str">
            <v>H053f</v>
          </cell>
          <cell r="F35" t="str">
            <v>350-100</v>
          </cell>
          <cell r="G35" t="str">
            <v>350-053</v>
          </cell>
          <cell r="H35" t="str">
            <v>BSG Solvay - Fa. Abbott-Extern-f</v>
          </cell>
          <cell r="I35" t="str">
            <v>Abbott Laboratories GmbH</v>
          </cell>
          <cell r="J35" t="str">
            <v>350053</v>
          </cell>
        </row>
        <row r="36">
          <cell r="E36" t="str">
            <v>H053g</v>
          </cell>
          <cell r="F36" t="str">
            <v>350-100</v>
          </cell>
          <cell r="G36" t="str">
            <v>350-053</v>
          </cell>
          <cell r="H36" t="str">
            <v>BSG Solvay - Fa. Abbott-Extern-g</v>
          </cell>
          <cell r="I36" t="str">
            <v>Abbott Laboratories GmbH</v>
          </cell>
          <cell r="J36" t="str">
            <v>350053</v>
          </cell>
        </row>
        <row r="37">
          <cell r="E37" t="str">
            <v>H058</v>
          </cell>
          <cell r="F37" t="str">
            <v>350-058</v>
          </cell>
          <cell r="G37" t="str">
            <v>350-058</v>
          </cell>
          <cell r="H37" t="str">
            <v>Krage Spedition</v>
          </cell>
          <cell r="I37" t="str">
            <v>Krage Speditionsgesellschaft GmbH</v>
          </cell>
          <cell r="J37" t="str">
            <v>350058</v>
          </cell>
        </row>
        <row r="38">
          <cell r="E38" t="str">
            <v>H062</v>
          </cell>
          <cell r="F38" t="str">
            <v>350-062</v>
          </cell>
          <cell r="G38" t="str">
            <v>350-062</v>
          </cell>
          <cell r="H38" t="str">
            <v>Deutsche Rentenversicherung</v>
          </cell>
          <cell r="I38" t="str">
            <v>Deutsche Rentenversicherung</v>
          </cell>
          <cell r="J38" t="str">
            <v>350062</v>
          </cell>
        </row>
        <row r="39">
          <cell r="E39" t="str">
            <v>H073</v>
          </cell>
          <cell r="F39"/>
          <cell r="G39" t="str">
            <v>350-073</v>
          </cell>
          <cell r="H39" t="str">
            <v>Nord LB</v>
          </cell>
          <cell r="I39" t="str">
            <v>Norddeutsche Landesbank Girozentrale</v>
          </cell>
          <cell r="J39" t="str">
            <v>350073</v>
          </cell>
        </row>
        <row r="40">
          <cell r="E40" t="str">
            <v>H073a</v>
          </cell>
          <cell r="F40" t="str">
            <v>350-073</v>
          </cell>
          <cell r="G40" t="str">
            <v>350-073</v>
          </cell>
          <cell r="H40" t="str">
            <v>Nord LB - Bowling</v>
          </cell>
          <cell r="I40" t="str">
            <v>Norddeutsche Landesbank Girozentrale</v>
          </cell>
          <cell r="J40" t="str">
            <v>350073</v>
          </cell>
        </row>
        <row r="41">
          <cell r="E41" t="str">
            <v>H073b</v>
          </cell>
          <cell r="F41" t="str">
            <v>350-073</v>
          </cell>
          <cell r="G41" t="str">
            <v>350-073</v>
          </cell>
          <cell r="H41" t="str">
            <v>Nord LB - Feierabendfußball</v>
          </cell>
          <cell r="I41" t="str">
            <v>Norddeutsche Landesbank Girozentrale</v>
          </cell>
          <cell r="J41" t="str">
            <v>350073</v>
          </cell>
        </row>
        <row r="42">
          <cell r="E42" t="str">
            <v>H073c</v>
          </cell>
          <cell r="F42" t="str">
            <v>350-073</v>
          </cell>
          <cell r="G42" t="str">
            <v>350-073</v>
          </cell>
          <cell r="H42" t="str">
            <v>Nord LB - Golf</v>
          </cell>
          <cell r="I42" t="str">
            <v>Norddeutsche Landesbank Girozentrale</v>
          </cell>
          <cell r="J42" t="str">
            <v>350073</v>
          </cell>
        </row>
        <row r="43">
          <cell r="E43" t="str">
            <v>H073d</v>
          </cell>
          <cell r="F43" t="str">
            <v>350-073</v>
          </cell>
          <cell r="G43" t="str">
            <v>350-073</v>
          </cell>
          <cell r="H43" t="str">
            <v>Nord LB - Volleyball</v>
          </cell>
          <cell r="I43" t="str">
            <v>Norddeutsche Landesbank Girozentrale</v>
          </cell>
          <cell r="J43" t="str">
            <v>350073</v>
          </cell>
        </row>
        <row r="44">
          <cell r="E44" t="str">
            <v>H073e</v>
          </cell>
          <cell r="F44" t="str">
            <v>350-073</v>
          </cell>
          <cell r="G44" t="str">
            <v>350-073</v>
          </cell>
          <cell r="H44" t="str">
            <v>Nord LB Abt. Gesundheitswesen</v>
          </cell>
          <cell r="I44" t="str">
            <v>Norddeutsche Landesbank Girozentrale</v>
          </cell>
          <cell r="J44" t="str">
            <v>350073</v>
          </cell>
        </row>
        <row r="45">
          <cell r="E45" t="str">
            <v>H077</v>
          </cell>
          <cell r="F45" t="str">
            <v>350-077</v>
          </cell>
          <cell r="G45" t="str">
            <v>350-077</v>
          </cell>
          <cell r="H45" t="str">
            <v>SG Universal Sports</v>
          </cell>
          <cell r="I45" t="str">
            <v>Spielgemeinschaft Universal Sports</v>
          </cell>
          <cell r="J45" t="str">
            <v>350077</v>
          </cell>
        </row>
        <row r="46">
          <cell r="E46" t="str">
            <v>H082</v>
          </cell>
          <cell r="F46" t="str">
            <v>350-082</v>
          </cell>
          <cell r="G46" t="str">
            <v>350-082</v>
          </cell>
          <cell r="H46" t="str">
            <v>E.ON Netz</v>
          </cell>
          <cell r="I46" t="str">
            <v xml:space="preserve">E.ON Netz GmbH </v>
          </cell>
          <cell r="J46" t="str">
            <v>350082</v>
          </cell>
        </row>
        <row r="47">
          <cell r="E47" t="str">
            <v>H083</v>
          </cell>
          <cell r="F47" t="str">
            <v>350-083</v>
          </cell>
          <cell r="G47" t="str">
            <v>350-083</v>
          </cell>
          <cell r="H47" t="str">
            <v>TenneT</v>
          </cell>
          <cell r="I47" t="str">
            <v>TenneT TSO GmbH</v>
          </cell>
          <cell r="J47" t="str">
            <v>350083</v>
          </cell>
        </row>
        <row r="48">
          <cell r="E48" t="str">
            <v>H084</v>
          </cell>
          <cell r="F48"/>
          <cell r="G48" t="str">
            <v>350-084</v>
          </cell>
          <cell r="H48" t="str">
            <v>Reemtsma</v>
          </cell>
          <cell r="I48" t="str">
            <v>Reemtsma Cigarettenfabrik GmbH</v>
          </cell>
          <cell r="J48" t="str">
            <v>350084</v>
          </cell>
        </row>
        <row r="49">
          <cell r="E49" t="str">
            <v>H084a</v>
          </cell>
          <cell r="F49" t="str">
            <v>350-084</v>
          </cell>
          <cell r="G49" t="str">
            <v>350-084</v>
          </cell>
          <cell r="H49" t="str">
            <v>Reemtsma</v>
          </cell>
          <cell r="I49" t="str">
            <v>Reemtsma Cigarettenfabrik GmbH</v>
          </cell>
          <cell r="J49" t="str">
            <v>350084</v>
          </cell>
        </row>
        <row r="50">
          <cell r="E50" t="str">
            <v>H084b</v>
          </cell>
          <cell r="F50" t="str">
            <v>350-084</v>
          </cell>
          <cell r="G50" t="str">
            <v>350-084</v>
          </cell>
          <cell r="H50" t="str">
            <v>Reemtsma-Drachenboot</v>
          </cell>
          <cell r="I50" t="str">
            <v>Reemtsma Cigarettenfabrik GmbH</v>
          </cell>
          <cell r="J50" t="str">
            <v>350084</v>
          </cell>
        </row>
        <row r="51">
          <cell r="E51" t="str">
            <v>H085</v>
          </cell>
          <cell r="F51" t="str">
            <v>350-085</v>
          </cell>
          <cell r="G51" t="str">
            <v>350-085</v>
          </cell>
          <cell r="H51" t="str">
            <v>MTN Crackers</v>
          </cell>
          <cell r="I51" t="str">
            <v>MTN Fahrdienste Hannover GmbH</v>
          </cell>
          <cell r="J51" t="str">
            <v>350085</v>
          </cell>
        </row>
        <row r="52">
          <cell r="E52" t="str">
            <v>H086</v>
          </cell>
          <cell r="F52" t="str">
            <v>350-086</v>
          </cell>
          <cell r="G52" t="str">
            <v>350-086</v>
          </cell>
          <cell r="H52" t="str">
            <v>Honeywell</v>
          </cell>
          <cell r="I52" t="str">
            <v>Honeywell</v>
          </cell>
          <cell r="J52" t="str">
            <v>350086</v>
          </cell>
        </row>
        <row r="53">
          <cell r="E53" t="str">
            <v>H092</v>
          </cell>
          <cell r="F53" t="str">
            <v>350-092</v>
          </cell>
          <cell r="G53" t="str">
            <v>350-092</v>
          </cell>
          <cell r="H53" t="str">
            <v>Sennheiser Elektronic</v>
          </cell>
          <cell r="I53" t="str">
            <v>Sennheiser electronic GmbH&amp;Co.KG</v>
          </cell>
          <cell r="J53" t="str">
            <v>350092</v>
          </cell>
        </row>
        <row r="54">
          <cell r="E54" t="str">
            <v>H095</v>
          </cell>
          <cell r="F54" t="str">
            <v>350-095</v>
          </cell>
          <cell r="G54" t="str">
            <v>350-095</v>
          </cell>
          <cell r="H54" t="str">
            <v xml:space="preserve">AGRAVIS Raiffeisen AG </v>
          </cell>
          <cell r="I54" t="str">
            <v xml:space="preserve">AGRAVIS Raiffeisen AG </v>
          </cell>
          <cell r="J54" t="str">
            <v>350095</v>
          </cell>
        </row>
        <row r="55">
          <cell r="E55" t="str">
            <v>H096</v>
          </cell>
          <cell r="F55"/>
          <cell r="G55" t="str">
            <v>350-096</v>
          </cell>
          <cell r="H55" t="str">
            <v>TUI AG</v>
          </cell>
          <cell r="I55" t="str">
            <v>TUI AG</v>
          </cell>
          <cell r="J55" t="str">
            <v>350096</v>
          </cell>
        </row>
        <row r="56">
          <cell r="E56" t="str">
            <v>H096a</v>
          </cell>
          <cell r="F56" t="str">
            <v>350-096</v>
          </cell>
          <cell r="G56" t="str">
            <v>350-096</v>
          </cell>
          <cell r="H56" t="str">
            <v>TUI -Bowling</v>
          </cell>
          <cell r="I56" t="str">
            <v>TUI AG</v>
          </cell>
          <cell r="J56" t="str">
            <v>350096</v>
          </cell>
        </row>
        <row r="57">
          <cell r="E57" t="str">
            <v>H096b</v>
          </cell>
          <cell r="F57" t="str">
            <v>350-096</v>
          </cell>
          <cell r="G57" t="str">
            <v>350-096</v>
          </cell>
          <cell r="H57" t="str">
            <v>TUI -Volleyball</v>
          </cell>
          <cell r="I57" t="str">
            <v>TUI AG</v>
          </cell>
          <cell r="J57" t="str">
            <v>350096</v>
          </cell>
        </row>
        <row r="58">
          <cell r="E58" t="str">
            <v>H097</v>
          </cell>
          <cell r="F58" t="str">
            <v>350-097</v>
          </cell>
          <cell r="G58" t="str">
            <v>350-097</v>
          </cell>
          <cell r="H58" t="str">
            <v>Continentale Versicherung</v>
          </cell>
          <cell r="I58" t="str">
            <v>Continentale KV</v>
          </cell>
          <cell r="J58" t="str">
            <v>350097</v>
          </cell>
        </row>
        <row r="59">
          <cell r="E59" t="str">
            <v>H098</v>
          </cell>
          <cell r="F59" t="str">
            <v>350-098</v>
          </cell>
          <cell r="G59" t="str">
            <v>350-098</v>
          </cell>
          <cell r="H59" t="str">
            <v>Swiss Life</v>
          </cell>
          <cell r="I59" t="str">
            <v>Swiss Life Deutschland Holding GmbH</v>
          </cell>
          <cell r="J59" t="str">
            <v>350098</v>
          </cell>
        </row>
        <row r="60">
          <cell r="E60" t="str">
            <v>H101</v>
          </cell>
          <cell r="F60" t="str">
            <v>350-101</v>
          </cell>
          <cell r="G60" t="str">
            <v>350-101</v>
          </cell>
          <cell r="H60" t="str">
            <v>Sparkasse Hannover</v>
          </cell>
          <cell r="I60" t="str">
            <v xml:space="preserve">Sportverein der Sparkasse Hannover e. V. </v>
          </cell>
          <cell r="J60" t="str">
            <v>350101</v>
          </cell>
        </row>
        <row r="61">
          <cell r="E61" t="str">
            <v>H104</v>
          </cell>
          <cell r="F61" t="str">
            <v>350-104</v>
          </cell>
          <cell r="G61" t="str">
            <v>350-104</v>
          </cell>
          <cell r="H61" t="str">
            <v>Stadtwerke Hannover</v>
          </cell>
          <cell r="I61" t="str">
            <v>Stadtwerke Hannover</v>
          </cell>
          <cell r="J61" t="str">
            <v>350104</v>
          </cell>
        </row>
        <row r="62">
          <cell r="E62" t="str">
            <v>H105</v>
          </cell>
          <cell r="F62" t="str">
            <v>350-105</v>
          </cell>
          <cell r="G62" t="str">
            <v>350-105</v>
          </cell>
          <cell r="H62" t="str">
            <v>Treffpunkt Alt Laatzen</v>
          </cell>
          <cell r="I62" t="str">
            <v>Treffpunkt Alt Laatzen</v>
          </cell>
          <cell r="J62" t="str">
            <v>350105</v>
          </cell>
        </row>
        <row r="63">
          <cell r="E63" t="str">
            <v>H106</v>
          </cell>
          <cell r="F63" t="str">
            <v>350-106</v>
          </cell>
          <cell r="G63" t="str">
            <v>350-106</v>
          </cell>
          <cell r="H63" t="str">
            <v>Barmer Ersatzkasse</v>
          </cell>
          <cell r="I63" t="str">
            <v>Barmer GEK</v>
          </cell>
          <cell r="J63" t="str">
            <v>350106</v>
          </cell>
        </row>
        <row r="64">
          <cell r="E64" t="str">
            <v>H107</v>
          </cell>
          <cell r="F64" t="str">
            <v>350-107</v>
          </cell>
          <cell r="G64" t="str">
            <v>350-107</v>
          </cell>
          <cell r="H64" t="str">
            <v>Team Sumo</v>
          </cell>
          <cell r="I64" t="str">
            <v>Walkenhorst Trading Group UG</v>
          </cell>
          <cell r="J64" t="str">
            <v>350107</v>
          </cell>
        </row>
        <row r="65">
          <cell r="E65" t="str">
            <v>H109</v>
          </cell>
          <cell r="F65" t="str">
            <v>350-109</v>
          </cell>
          <cell r="G65" t="str">
            <v>350-109</v>
          </cell>
          <cell r="H65" t="str">
            <v>Minimax</v>
          </cell>
          <cell r="I65" t="str">
            <v xml:space="preserve">Minimax </v>
          </cell>
          <cell r="J65" t="str">
            <v>350109</v>
          </cell>
        </row>
        <row r="66">
          <cell r="E66" t="str">
            <v>H110</v>
          </cell>
          <cell r="F66" t="str">
            <v>350-110</v>
          </cell>
          <cell r="G66" t="str">
            <v>350-110</v>
          </cell>
          <cell r="H66" t="str">
            <v>T-VOS</v>
          </cell>
          <cell r="I66" t="str">
            <v>Technischer Vor Ort Service</v>
          </cell>
          <cell r="J66" t="str">
            <v>350110</v>
          </cell>
        </row>
        <row r="67">
          <cell r="E67" t="str">
            <v>H111</v>
          </cell>
          <cell r="F67" t="str">
            <v>350-111</v>
          </cell>
          <cell r="G67" t="str">
            <v>350-111</v>
          </cell>
          <cell r="H67" t="str">
            <v>üstra-Sportgemeinschaft</v>
          </cell>
          <cell r="I67" t="str">
            <v>üstra</v>
          </cell>
          <cell r="J67" t="str">
            <v>350111</v>
          </cell>
        </row>
        <row r="68">
          <cell r="E68" t="str">
            <v>H112</v>
          </cell>
          <cell r="F68"/>
          <cell r="G68" t="str">
            <v>350-112</v>
          </cell>
          <cell r="H68" t="str">
            <v>SSN</v>
          </cell>
          <cell r="I68" t="str">
            <v>Schaden-Service-Nord</v>
          </cell>
          <cell r="J68" t="str">
            <v>350112</v>
          </cell>
        </row>
        <row r="69">
          <cell r="E69" t="str">
            <v>H114</v>
          </cell>
          <cell r="F69"/>
          <cell r="G69" t="str">
            <v>350-114</v>
          </cell>
          <cell r="H69" t="str">
            <v>Concordia Dragons</v>
          </cell>
          <cell r="I69" t="str">
            <v>Concordia Versicherungen</v>
          </cell>
          <cell r="J69" t="str">
            <v>350114</v>
          </cell>
        </row>
        <row r="70">
          <cell r="E70" t="str">
            <v>H115</v>
          </cell>
          <cell r="F70" t="str">
            <v>350-115</v>
          </cell>
          <cell r="G70" t="str">
            <v>350-115</v>
          </cell>
          <cell r="H70" t="str">
            <v>Verlag Madsack</v>
          </cell>
          <cell r="I70" t="str">
            <v>Verlagsgesellschaft Madsack GmbH &amp; CO. KG</v>
          </cell>
          <cell r="J70" t="str">
            <v>350115</v>
          </cell>
        </row>
        <row r="71">
          <cell r="E71" t="str">
            <v>H116</v>
          </cell>
          <cell r="F71"/>
          <cell r="G71" t="str">
            <v>350-116</v>
          </cell>
          <cell r="H71" t="str">
            <v>VGH Versicherungen</v>
          </cell>
          <cell r="I71" t="str">
            <v>VGH Versicherungen</v>
          </cell>
          <cell r="J71" t="str">
            <v>350116</v>
          </cell>
        </row>
        <row r="72">
          <cell r="E72" t="str">
            <v>H116a</v>
          </cell>
          <cell r="F72" t="str">
            <v>350-116</v>
          </cell>
          <cell r="G72" t="str">
            <v>350-116</v>
          </cell>
          <cell r="H72" t="str">
            <v>VGH - Tischtennis</v>
          </cell>
          <cell r="I72" t="str">
            <v>VGH Versicherungen</v>
          </cell>
          <cell r="J72" t="str">
            <v>350116</v>
          </cell>
        </row>
        <row r="73">
          <cell r="E73" t="str">
            <v>H116b</v>
          </cell>
          <cell r="F73" t="str">
            <v>350-116</v>
          </cell>
          <cell r="G73" t="str">
            <v>350-116</v>
          </cell>
          <cell r="H73" t="str">
            <v>VGH - Bowling</v>
          </cell>
          <cell r="I73" t="str">
            <v>VGH Versicherungen</v>
          </cell>
          <cell r="J73" t="str">
            <v>350116</v>
          </cell>
        </row>
        <row r="74">
          <cell r="E74" t="str">
            <v>H116c</v>
          </cell>
          <cell r="F74" t="str">
            <v>350-116</v>
          </cell>
          <cell r="G74" t="str">
            <v>350-116</v>
          </cell>
          <cell r="H74" t="str">
            <v>VGH - Tennis</v>
          </cell>
          <cell r="I74" t="str">
            <v>VGH Versicherungen</v>
          </cell>
          <cell r="J74" t="str">
            <v>350116</v>
          </cell>
        </row>
        <row r="75">
          <cell r="E75" t="str">
            <v>H116d</v>
          </cell>
          <cell r="F75" t="str">
            <v>350-117</v>
          </cell>
          <cell r="G75" t="str">
            <v>350-116</v>
          </cell>
          <cell r="H75" t="str">
            <v>VGH - Externe</v>
          </cell>
          <cell r="I75" t="str">
            <v>VGH Versicherungen</v>
          </cell>
          <cell r="J75" t="str">
            <v>350116</v>
          </cell>
        </row>
        <row r="76">
          <cell r="E76" t="str">
            <v>H116e</v>
          </cell>
          <cell r="F76" t="str">
            <v>350-119</v>
          </cell>
          <cell r="G76" t="str">
            <v>350-116</v>
          </cell>
          <cell r="H76" t="str">
            <v>VGH - Badminton</v>
          </cell>
          <cell r="I76" t="str">
            <v>VGH Versicherungen</v>
          </cell>
          <cell r="J76" t="str">
            <v>350116</v>
          </cell>
        </row>
        <row r="77">
          <cell r="E77" t="str">
            <v>H116f</v>
          </cell>
          <cell r="F77"/>
          <cell r="G77" t="str">
            <v>350-116</v>
          </cell>
          <cell r="H77" t="str">
            <v>VGH - Golf</v>
          </cell>
          <cell r="I77" t="str">
            <v>VGH Versicherungen</v>
          </cell>
          <cell r="J77" t="str">
            <v>350116</v>
          </cell>
        </row>
        <row r="78">
          <cell r="E78" t="str">
            <v>H117</v>
          </cell>
          <cell r="F78" t="str">
            <v>350-117</v>
          </cell>
          <cell r="G78" t="str">
            <v>350-117</v>
          </cell>
          <cell r="H78" t="str">
            <v>Hannoversche Volksbank</v>
          </cell>
          <cell r="I78" t="str">
            <v>Hannoversche Volksbank</v>
          </cell>
          <cell r="J78" t="str">
            <v>350117</v>
          </cell>
        </row>
        <row r="79">
          <cell r="E79" t="str">
            <v>H118</v>
          </cell>
          <cell r="F79" t="str">
            <v>350-118</v>
          </cell>
          <cell r="G79" t="str">
            <v>350-118</v>
          </cell>
          <cell r="H79" t="str">
            <v>MB Elemente</v>
          </cell>
          <cell r="I79" t="str">
            <v>M/B Elemente</v>
          </cell>
          <cell r="J79" t="str">
            <v>350118</v>
          </cell>
        </row>
        <row r="80">
          <cell r="E80" t="str">
            <v>H120</v>
          </cell>
          <cell r="F80" t="str">
            <v>350-120</v>
          </cell>
          <cell r="G80" t="str">
            <v>350-120</v>
          </cell>
          <cell r="H80" t="str">
            <v>Tischtennis Bundeswehr</v>
          </cell>
          <cell r="I80" t="str">
            <v>BSG Bundeswehr</v>
          </cell>
          <cell r="J80" t="str">
            <v>350120</v>
          </cell>
        </row>
        <row r="81">
          <cell r="E81" t="str">
            <v>H122</v>
          </cell>
          <cell r="F81"/>
          <cell r="G81" t="str">
            <v>350-122</v>
          </cell>
          <cell r="H81" t="str">
            <v>NDR</v>
          </cell>
          <cell r="I81" t="str">
            <v>NDR LFH Niedersachsen</v>
          </cell>
          <cell r="J81" t="str">
            <v>350122</v>
          </cell>
        </row>
        <row r="82">
          <cell r="E82" t="str">
            <v>H124</v>
          </cell>
          <cell r="F82"/>
          <cell r="G82" t="str">
            <v>350-124</v>
          </cell>
          <cell r="H82" t="str">
            <v>AWO JuS Hannover</v>
          </cell>
          <cell r="I82" t="str">
            <v>AWO Jugend- &amp; Sozialdienste GmbH</v>
          </cell>
          <cell r="J82" t="str">
            <v>350124</v>
          </cell>
        </row>
        <row r="83">
          <cell r="E83" t="str">
            <v>H125</v>
          </cell>
          <cell r="F83" t="str">
            <v>350-125</v>
          </cell>
          <cell r="G83" t="str">
            <v>350-125</v>
          </cell>
          <cell r="H83" t="str">
            <v>DZ BANK</v>
          </cell>
          <cell r="I83" t="str">
            <v>DZ BANK AG</v>
          </cell>
          <cell r="J83" t="str">
            <v>350125</v>
          </cell>
        </row>
        <row r="84">
          <cell r="E84" t="str">
            <v>H126</v>
          </cell>
          <cell r="F84"/>
          <cell r="G84" t="str">
            <v>350-126</v>
          </cell>
          <cell r="H84" t="str">
            <v>Ingenieurgesellschaft Grabe</v>
          </cell>
          <cell r="I84" t="str">
            <v>Ingenieurgesellschaft Grabe mbH</v>
          </cell>
          <cell r="J84" t="str">
            <v>350126</v>
          </cell>
        </row>
        <row r="85">
          <cell r="E85" t="str">
            <v>H130</v>
          </cell>
          <cell r="F85" t="str">
            <v>350-130</v>
          </cell>
          <cell r="G85" t="str">
            <v>350-130</v>
          </cell>
          <cell r="H85" t="str">
            <v>Fotomars</v>
          </cell>
          <cell r="I85" t="str">
            <v>Fotomars</v>
          </cell>
          <cell r="J85" t="str">
            <v>350130</v>
          </cell>
        </row>
        <row r="86">
          <cell r="E86" t="str">
            <v>H131</v>
          </cell>
          <cell r="F86" t="str">
            <v>350-131</v>
          </cell>
          <cell r="G86" t="str">
            <v>350-131</v>
          </cell>
          <cell r="H86" t="str">
            <v>Mecklenburgische Versicherung</v>
          </cell>
          <cell r="I86" t="str">
            <v>Mecklenburgische Versicherungsgruppe</v>
          </cell>
          <cell r="J86" t="str">
            <v>350131</v>
          </cell>
        </row>
        <row r="87">
          <cell r="E87" t="str">
            <v>H133</v>
          </cell>
          <cell r="F87" t="str">
            <v>350-133</v>
          </cell>
          <cell r="G87" t="str">
            <v>350-133</v>
          </cell>
          <cell r="H87" t="str">
            <v>Aventics</v>
          </cell>
          <cell r="I87" t="str">
            <v>Aventics GmbH</v>
          </cell>
          <cell r="J87" t="str">
            <v>350133</v>
          </cell>
        </row>
        <row r="88">
          <cell r="E88" t="str">
            <v>H136</v>
          </cell>
          <cell r="F88" t="str">
            <v>350-136</v>
          </cell>
          <cell r="G88" t="str">
            <v>350-136</v>
          </cell>
          <cell r="H88" t="str">
            <v>Motorsportteam</v>
          </cell>
          <cell r="I88" t="str">
            <v>Motorsportteam</v>
          </cell>
          <cell r="J88" t="str">
            <v>350136</v>
          </cell>
        </row>
        <row r="89">
          <cell r="E89" t="str">
            <v>H138</v>
          </cell>
          <cell r="F89"/>
          <cell r="G89" t="str">
            <v>350-138</v>
          </cell>
          <cell r="H89" t="str">
            <v>Nutzis - Volkswagen Nutzfahrzeuge</v>
          </cell>
          <cell r="I89" t="str">
            <v>Volkswagen Nutzfahrzeuge</v>
          </cell>
          <cell r="J89" t="str">
            <v>350138</v>
          </cell>
        </row>
        <row r="90">
          <cell r="E90" t="str">
            <v>H141</v>
          </cell>
          <cell r="F90" t="str">
            <v>350-141</v>
          </cell>
          <cell r="G90" t="str">
            <v>350-141</v>
          </cell>
          <cell r="H90" t="str">
            <v>Maschsee Bowling Team</v>
          </cell>
          <cell r="I90" t="str">
            <v>GSK Bowling am Maschsee GmbH</v>
          </cell>
          <cell r="J90" t="str">
            <v>350141</v>
          </cell>
        </row>
        <row r="91">
          <cell r="E91" t="str">
            <v>H142</v>
          </cell>
          <cell r="F91"/>
          <cell r="G91" t="str">
            <v>350-142</v>
          </cell>
          <cell r="H91" t="str">
            <v>Apontas</v>
          </cell>
          <cell r="I91" t="str">
            <v>Apontas GmbH &amp; Co. KG</v>
          </cell>
          <cell r="J91" t="str">
            <v>350142</v>
          </cell>
        </row>
        <row r="92">
          <cell r="E92" t="str">
            <v>H144</v>
          </cell>
          <cell r="F92"/>
          <cell r="G92" t="str">
            <v>350-144</v>
          </cell>
          <cell r="H92" t="str">
            <v>Fahrlehrer-Service</v>
          </cell>
          <cell r="I92" t="str">
            <v>Fahrlehrer-Service GmbH Niedersachsen</v>
          </cell>
          <cell r="J92" t="str">
            <v>350144</v>
          </cell>
        </row>
        <row r="93">
          <cell r="E93" t="str">
            <v>H146</v>
          </cell>
          <cell r="F93"/>
          <cell r="G93" t="str">
            <v>350-146</v>
          </cell>
          <cell r="H93" t="str">
            <v>Laser Quantum</v>
          </cell>
          <cell r="I93" t="str">
            <v>Venteon Laser Technologies GmbH</v>
          </cell>
          <cell r="J93" t="str">
            <v>350146</v>
          </cell>
        </row>
        <row r="94">
          <cell r="E94" t="str">
            <v>H148</v>
          </cell>
          <cell r="F94" t="str">
            <v>350-148</v>
          </cell>
          <cell r="G94" t="str">
            <v>350-148</v>
          </cell>
          <cell r="H94" t="str">
            <v>Vorwerk Teppichwerke</v>
          </cell>
          <cell r="I94" t="str">
            <v>Vorwerk Teppichwerke</v>
          </cell>
          <cell r="J94" t="str">
            <v>350148</v>
          </cell>
        </row>
        <row r="95">
          <cell r="E95" t="str">
            <v>H150</v>
          </cell>
          <cell r="F95" t="str">
            <v>350-150</v>
          </cell>
          <cell r="G95" t="str">
            <v>350-150</v>
          </cell>
          <cell r="H95" t="str">
            <v>Tour Series</v>
          </cell>
          <cell r="I95" t="str">
            <v>Tour Series GmbH</v>
          </cell>
          <cell r="J95" t="str">
            <v>350150</v>
          </cell>
        </row>
        <row r="96">
          <cell r="E96" t="str">
            <v>H151</v>
          </cell>
          <cell r="F96"/>
          <cell r="G96" t="str">
            <v>350-151</v>
          </cell>
          <cell r="H96" t="str">
            <v>Beste Bau Regie GmbH</v>
          </cell>
          <cell r="I96" t="str">
            <v>Beste Bau Regie GmbH</v>
          </cell>
          <cell r="J96" t="str">
            <v>350151</v>
          </cell>
        </row>
        <row r="97">
          <cell r="E97" t="str">
            <v>H152</v>
          </cell>
          <cell r="F97"/>
          <cell r="G97" t="str">
            <v>350-152</v>
          </cell>
          <cell r="H97" t="str">
            <v>Team SEHI</v>
          </cell>
          <cell r="I97" t="str">
            <v>Stadtentwässerung Hildesheim</v>
          </cell>
          <cell r="J97" t="str">
            <v>350152</v>
          </cell>
        </row>
        <row r="98">
          <cell r="E98" t="str">
            <v>H153</v>
          </cell>
          <cell r="F98" t="str">
            <v>350-154</v>
          </cell>
          <cell r="G98" t="str">
            <v>350-153</v>
          </cell>
          <cell r="H98" t="str">
            <v>bauArt-Hannover</v>
          </cell>
          <cell r="I98" t="str">
            <v>bauArt-Hannover GmbH</v>
          </cell>
          <cell r="J98">
            <v>350153</v>
          </cell>
        </row>
        <row r="99">
          <cell r="E99" t="str">
            <v>H154</v>
          </cell>
          <cell r="F99"/>
          <cell r="G99" t="str">
            <v>350-154</v>
          </cell>
          <cell r="H99" t="str">
            <v>R+S Dienstleistungen</v>
          </cell>
          <cell r="I99" t="str">
            <v>Deutsche R+S Dienstleistungen Verwaltungs- und Beteiligungs GmbH</v>
          </cell>
          <cell r="J99" t="str">
            <v>350154</v>
          </cell>
        </row>
        <row r="100">
          <cell r="E100" t="str">
            <v>H155</v>
          </cell>
          <cell r="F100" t="str">
            <v>350-155</v>
          </cell>
          <cell r="G100" t="str">
            <v>350-155</v>
          </cell>
          <cell r="H100" t="str">
            <v>Toyota Deutschland</v>
          </cell>
          <cell r="I100" t="str">
            <v>Toyota Material Handling Deutschland GmbH</v>
          </cell>
          <cell r="J100" t="str">
            <v>350155</v>
          </cell>
        </row>
      </sheetData>
      <sheetData sheetId="4"/>
      <sheetData sheetId="5"/>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j.reich@bsv-hannover.de" TargetMode="External"/></Relationships>
</file>

<file path=xl/worksheets/sheet1.xml><?xml version="1.0" encoding="utf-8"?>
<worksheet xmlns="http://schemas.openxmlformats.org/spreadsheetml/2006/main" xmlns:r="http://schemas.openxmlformats.org/officeDocument/2006/relationships">
  <sheetPr codeName="Tabelle1"/>
  <dimension ref="A1:AL19"/>
  <sheetViews>
    <sheetView tabSelected="1" workbookViewId="0">
      <selection activeCell="F4" sqref="F4:G4"/>
    </sheetView>
  </sheetViews>
  <sheetFormatPr baseColWidth="10" defaultRowHeight="15"/>
  <cols>
    <col min="1" max="4" width="3.7109375" style="15" bestFit="1" customWidth="1"/>
    <col min="5" max="5" width="20.7109375" customWidth="1"/>
    <col min="6" max="6" width="12" bestFit="1" customWidth="1"/>
    <col min="7" max="7" width="3.7109375" customWidth="1"/>
    <col min="8" max="8" width="21.7109375" customWidth="1"/>
    <col min="9" max="9" width="3.7109375" style="15" customWidth="1"/>
    <col min="10" max="10" width="3.7109375" style="15" bestFit="1" customWidth="1"/>
    <col min="11" max="11" width="6.7109375" style="15" customWidth="1"/>
    <col min="12" max="12" width="18.7109375" customWidth="1"/>
    <col min="13" max="13" width="10.140625" customWidth="1"/>
    <col min="14" max="15" width="3.7109375" style="15" bestFit="1" customWidth="1"/>
    <col min="16" max="16" width="17.7109375" customWidth="1"/>
    <col min="17" max="19" width="8.7109375" customWidth="1"/>
    <col min="20" max="22" width="3.7109375" customWidth="1"/>
  </cols>
  <sheetData>
    <row r="1" spans="1:38" ht="29.25" customHeight="1" thickBot="1">
      <c r="A1" s="18"/>
      <c r="B1" s="97" t="s">
        <v>34</v>
      </c>
      <c r="C1" s="97"/>
      <c r="D1" s="97"/>
      <c r="E1" s="97"/>
      <c r="F1" s="97"/>
      <c r="G1" s="97"/>
      <c r="H1" s="97"/>
      <c r="I1" s="17"/>
      <c r="J1" s="60"/>
      <c r="K1" s="17"/>
      <c r="L1" s="17"/>
      <c r="M1" s="17"/>
      <c r="N1" s="105" t="s">
        <v>35</v>
      </c>
      <c r="O1" s="106"/>
      <c r="P1" s="106"/>
      <c r="Q1" s="107"/>
      <c r="R1" s="17"/>
      <c r="S1" s="17"/>
      <c r="T1" s="61"/>
      <c r="U1" s="61"/>
      <c r="V1" s="61"/>
      <c r="W1" s="61"/>
      <c r="X1" s="61"/>
      <c r="Y1" s="61"/>
      <c r="Z1" s="61"/>
      <c r="AA1" s="61"/>
      <c r="AB1" s="61"/>
      <c r="AC1" s="61"/>
      <c r="AD1" s="61"/>
      <c r="AE1" s="61"/>
      <c r="AF1" s="61"/>
      <c r="AG1" s="61"/>
      <c r="AH1" s="61"/>
      <c r="AI1" s="61"/>
      <c r="AJ1" s="61"/>
      <c r="AK1" s="61"/>
      <c r="AL1" s="61"/>
    </row>
    <row r="2" spans="1:38" ht="15.75" thickBot="1">
      <c r="A2" s="18"/>
      <c r="B2" s="68" t="s">
        <v>54</v>
      </c>
      <c r="C2" s="18"/>
      <c r="D2" s="18"/>
      <c r="E2" s="17"/>
      <c r="F2" s="17"/>
      <c r="G2" s="17"/>
      <c r="H2" s="17"/>
      <c r="I2" s="18"/>
      <c r="J2" s="18"/>
      <c r="K2" s="18"/>
      <c r="L2" s="17"/>
      <c r="M2" s="17"/>
      <c r="N2" s="108"/>
      <c r="O2" s="109" t="str">
        <f>IF(D5&lt;&gt;"",IF(VLOOKUP(D5,[1]Rechnung!$A$3:$I$100,3,TRUE)="J",VLOOKUP(D5,[1]Rechnung!$A$3:$I$100,2,TRUE),VLOOKUP(D5,[1]Rechnung!$A$3:$I$100,4,TRUE)),"")</f>
        <v/>
      </c>
      <c r="P2" s="109" t="str">
        <f>IF(E5&lt;&gt;"",IF(VLOOKUP(E5,[1]Rechnung!$A$3:$I$100,3,TRUE)="J",VLOOKUP(E5,[1]Rechnung!$A$3:$I$100,2,TRUE),VLOOKUP(E5,[1]Rechnung!$A$3:$I$100,4,TRUE)),"")</f>
        <v/>
      </c>
      <c r="Q2" s="110" t="str">
        <f>IF(F5&lt;&gt;"",IF(VLOOKUP(F5,[1]Rechnung!$A$3:$I$100,3,TRUE)="J",VLOOKUP(F5,[1]Rechnung!$A$3:$I$100,2,TRUE),VLOOKUP(F5,[1]Rechnung!$A$3:$I$100,4,TRUE)),"")</f>
        <v/>
      </c>
      <c r="R2" s="17"/>
      <c r="S2" s="17"/>
      <c r="T2" s="61"/>
      <c r="U2" s="61"/>
      <c r="V2" s="61"/>
      <c r="W2" s="61"/>
      <c r="X2" s="61"/>
      <c r="Y2" s="61"/>
      <c r="Z2" s="61"/>
      <c r="AA2" s="61"/>
      <c r="AB2" s="61"/>
      <c r="AC2" s="61"/>
      <c r="AD2" s="61"/>
      <c r="AE2" s="61"/>
      <c r="AF2" s="61"/>
      <c r="AG2" s="61"/>
      <c r="AH2" s="61"/>
      <c r="AI2" s="61"/>
      <c r="AJ2" s="61"/>
      <c r="AK2" s="61"/>
      <c r="AL2" s="61"/>
    </row>
    <row r="3" spans="1:38">
      <c r="A3" s="18"/>
      <c r="B3" s="68" t="s">
        <v>53</v>
      </c>
      <c r="C3" s="18"/>
      <c r="D3" s="18"/>
      <c r="E3" s="30" t="s">
        <v>33</v>
      </c>
      <c r="F3" s="98"/>
      <c r="G3" s="99"/>
      <c r="H3" s="18"/>
      <c r="I3" s="29" t="s">
        <v>17</v>
      </c>
      <c r="J3" s="94"/>
      <c r="K3" s="95" t="str">
        <f>IF(E4&lt;&gt;"",VLOOKUP(E4,'[1]BSG-ID'!$E$3:$J$100,4,TRUE),"")</f>
        <v>Toyota Deutschland</v>
      </c>
      <c r="L3" s="96" t="str">
        <f>IF(F4&lt;&gt;"",VLOOKUP(F4,'[1]BSG-ID'!$E$3:$J$100,4,TRUE),"")</f>
        <v/>
      </c>
      <c r="M3" s="17" t="s">
        <v>32</v>
      </c>
      <c r="N3" s="111"/>
      <c r="O3" s="112" t="str">
        <f>IF(D5&lt;&gt;"",IF(VLOOKUP(D5,[1]Rechnung!$A$3:$I$100,3,TRUE)="J","- "&amp;VLOOKUP(D5,[1]Rechnung!$A$3:$I$100,4,TRUE)&amp; " -",IF(VLOOKUP(D5,[1]Rechnung!$A$3:$I$100,5,TRUE)&lt;&gt;"",VLOOKUP(D5,[1]Rechnung!$A$3:$I$100,5,TRUE),)),"")</f>
        <v/>
      </c>
      <c r="P3" s="112" t="str">
        <f>IF(E5&lt;&gt;"",IF(VLOOKUP(E5,[1]Rechnung!$A$3:$I$100,3,TRUE)="J","- "&amp;VLOOKUP(E5,[1]Rechnung!$A$3:$I$100,4,TRUE)&amp; " -",IF(VLOOKUP(E5,[1]Rechnung!$A$3:$I$100,5,TRUE)&lt;&gt;"",VLOOKUP(E5,[1]Rechnung!$A$3:$I$100,5,TRUE),)),"")</f>
        <v/>
      </c>
      <c r="Q3" s="113" t="str">
        <f>IF(F5&lt;&gt;"",IF(VLOOKUP(F5,[1]Rechnung!$A$3:$I$100,3,TRUE)="J","- "&amp;VLOOKUP(F5,[1]Rechnung!$A$3:$I$100,4,TRUE)&amp; " -",IF(VLOOKUP(F5,[1]Rechnung!$A$3:$I$100,5,TRUE)&lt;&gt;"",VLOOKUP(F5,[1]Rechnung!$A$3:$I$100,5,TRUE),)),"")</f>
        <v/>
      </c>
      <c r="R3" s="17"/>
      <c r="S3" s="17"/>
      <c r="T3" s="61"/>
      <c r="U3" s="61"/>
      <c r="V3" s="61"/>
      <c r="W3" s="61"/>
      <c r="X3" s="61"/>
      <c r="Y3" s="61"/>
      <c r="Z3" s="61"/>
      <c r="AA3" s="61"/>
      <c r="AB3" s="61"/>
      <c r="AC3" s="61"/>
      <c r="AD3" s="61"/>
      <c r="AE3" s="61"/>
      <c r="AF3" s="61"/>
      <c r="AG3" s="61"/>
      <c r="AH3" s="61"/>
      <c r="AI3" s="61"/>
      <c r="AJ3" s="61"/>
      <c r="AK3" s="61"/>
      <c r="AL3" s="61"/>
    </row>
    <row r="4" spans="1:38" ht="15.75" thickBot="1">
      <c r="A4" s="18"/>
      <c r="B4" s="68" t="s">
        <v>27</v>
      </c>
      <c r="C4" s="18"/>
      <c r="D4" s="18"/>
      <c r="E4" s="31" t="s">
        <v>16</v>
      </c>
      <c r="F4" s="100"/>
      <c r="G4" s="101"/>
      <c r="H4" s="18"/>
      <c r="I4" s="29" t="s">
        <v>18</v>
      </c>
      <c r="J4" s="91"/>
      <c r="K4" s="92" t="str">
        <f>IF(E4&lt;&gt;"",VLOOKUP(E4,'[1]Kontakt-Media'!$C$3:$I$80,2,TRUE),"")</f>
        <v>Christine Hittmann</v>
      </c>
      <c r="L4" s="93" t="str">
        <f>IF(F4&lt;&gt;"",VLOOKUP(F4,'[1]Kontakt-Media'!$C$3:$I$80,2,TRUE),"")</f>
        <v/>
      </c>
      <c r="M4" s="17" t="s">
        <v>32</v>
      </c>
      <c r="N4" s="111"/>
      <c r="O4" s="112" t="str">
        <f>IF(D5&lt;&gt;"",IF(VLOOKUP(D5,[1]Rechnung!$A$3:$I$100,3,TRUE)="J",IF(VLOOKUP(D5,[1]Rechnung!$A$3:$I$100,5,TRUE)&lt;&gt;"",VLOOKUP(D5,[1]Rechnung!$A$3:$I$100,5,TRUE),VLOOKUP(D5,[1]Rechnung!$A$3:$I$100,8,TRUE)),VLOOKUP(D5,[1]Rechnung!$A$3:$I$100,8,TRUE)),"")</f>
        <v/>
      </c>
      <c r="P4" s="112" t="str">
        <f>IF(E5&lt;&gt;"",IF(VLOOKUP(E5,[1]Rechnung!$A$3:$I$100,3,TRUE)="J",IF(VLOOKUP(E5,[1]Rechnung!$A$3:$I$100,5,TRUE)&lt;&gt;"",VLOOKUP(E5,[1]Rechnung!$A$3:$I$100,5,TRUE),VLOOKUP(E5,[1]Rechnung!$A$3:$I$100,8,TRUE)),VLOOKUP(E5,[1]Rechnung!$A$3:$I$100,8,TRUE)),"")</f>
        <v/>
      </c>
      <c r="Q4" s="113" t="str">
        <f>IF(F5&lt;&gt;"",IF(VLOOKUP(F5,[1]Rechnung!$A$3:$I$100,3,TRUE)="J",IF(VLOOKUP(F5,[1]Rechnung!$A$3:$I$100,5,TRUE)&lt;&gt;"",VLOOKUP(F5,[1]Rechnung!$A$3:$I$100,5,TRUE),VLOOKUP(F5,[1]Rechnung!$A$3:$I$100,8,TRUE)),VLOOKUP(F5,[1]Rechnung!$A$3:$I$100,8,TRUE)),"")</f>
        <v/>
      </c>
      <c r="R4" s="17"/>
      <c r="S4" s="17"/>
      <c r="T4" s="61"/>
      <c r="U4" s="61"/>
      <c r="V4" s="61"/>
      <c r="W4" s="61"/>
      <c r="X4" s="61"/>
      <c r="Y4" s="61"/>
      <c r="Z4" s="61"/>
      <c r="AA4" s="61"/>
      <c r="AB4" s="61"/>
      <c r="AC4" s="61"/>
      <c r="AD4" s="61"/>
      <c r="AE4" s="61"/>
      <c r="AF4" s="61"/>
      <c r="AG4" s="61"/>
      <c r="AH4" s="61"/>
      <c r="AI4" s="61"/>
      <c r="AJ4" s="61"/>
      <c r="AK4" s="61"/>
      <c r="AL4" s="61"/>
    </row>
    <row r="5" spans="1:38" ht="15.75" thickBot="1">
      <c r="A5" s="18"/>
      <c r="B5" s="68" t="s">
        <v>30</v>
      </c>
      <c r="C5" s="18"/>
      <c r="D5" s="18"/>
      <c r="E5" s="19"/>
      <c r="F5" s="17"/>
      <c r="G5" s="17"/>
      <c r="H5" s="18"/>
      <c r="I5" s="29" t="s">
        <v>19</v>
      </c>
      <c r="J5" s="88"/>
      <c r="K5" s="89" t="str">
        <f>IF(E4&lt;&gt;"",IF(VLOOKUP(E4,'[1]Kontakt-Media'!$C$3:$I$80,7,TRUE)&lt;&gt;"",VLOOKUP(E4,'[1]Kontakt-Media'!$C$3:$I$80,7,TRUE),VLOOKUP(E4,'[1]Kontakt-Media'!$C$3:$I$80,6,TRUE)),"")</f>
        <v>christinehittmann@bundeswehr.org</v>
      </c>
      <c r="L5" s="90" t="str">
        <f>IF(F4&lt;&gt;"",IF(VLOOKUP(F4,'[1]Kontakt-Media'!$C$3:$I$80,7,TRUE)&lt;&gt;"",VLOOKUP(F4,'[1]Kontakt-Media'!$C$3:$I$80,7,TRUE),VLOOKUP(F4,'[1]Kontakt-Media'!$C$3:$I$80,6,TRUE)),"")</f>
        <v/>
      </c>
      <c r="M5" s="17" t="s">
        <v>32</v>
      </c>
      <c r="N5" s="111"/>
      <c r="O5" s="112" t="str">
        <f>IF(D5&lt;&gt;"",IF(VLOOKUP(D5,[1]Rechnung!$A$3:$I$100,3,TRUE)="J",IF(VLOOKUP(D5,[1]Rechnung!$A$3:$I$100,5,TRUE)&lt;&gt;"",VLOOKUP(D5,[1]Rechnung!$A$3:$I$100,8,TRUE),VLOOKUP(D5,[1]Rechnung!$A$3:$I$100,6,TRUE)&amp;" "&amp;VLOOKUP(D5,[1]Rechnung!$A$3:$I$100,7,TRUE)),VLOOKUP(D5,[1]Rechnung!$A$3:$I$100,6,TRUE)&amp;" "&amp;VLOOKUP(D5,[1]Rechnung!$A$3:$I$100,7,TRUE)),"")</f>
        <v/>
      </c>
      <c r="P5" s="112" t="str">
        <f>IF(E5&lt;&gt;"",IF(VLOOKUP(E5,[1]Rechnung!$A$3:$I$100,3,TRUE)="J",IF(VLOOKUP(E5,[1]Rechnung!$A$3:$I$100,5,TRUE)&lt;&gt;"",VLOOKUP(E5,[1]Rechnung!$A$3:$I$100,8,TRUE),VLOOKUP(E5,[1]Rechnung!$A$3:$I$100,6,TRUE)&amp;" "&amp;VLOOKUP(E5,[1]Rechnung!$A$3:$I$100,7,TRUE)),VLOOKUP(E5,[1]Rechnung!$A$3:$I$100,6,TRUE)&amp;" "&amp;VLOOKUP(E5,[1]Rechnung!$A$3:$I$100,7,TRUE)),"")</f>
        <v/>
      </c>
      <c r="Q5" s="113" t="str">
        <f>IF(F5&lt;&gt;"",IF(VLOOKUP(F5,[1]Rechnung!$A$3:$I$100,3,TRUE)="J",IF(VLOOKUP(F5,[1]Rechnung!$A$3:$I$100,5,TRUE)&lt;&gt;"",VLOOKUP(F5,[1]Rechnung!$A$3:$I$100,8,TRUE),VLOOKUP(F5,[1]Rechnung!$A$3:$I$100,6,TRUE)&amp;" "&amp;VLOOKUP(F5,[1]Rechnung!$A$3:$I$100,7,TRUE)),VLOOKUP(F5,[1]Rechnung!$A$3:$I$100,6,TRUE)&amp;" "&amp;VLOOKUP(F5,[1]Rechnung!$A$3:$I$100,7,TRUE)),"")</f>
        <v/>
      </c>
      <c r="R5" s="17"/>
      <c r="S5" s="17"/>
      <c r="T5" s="61"/>
      <c r="U5" s="61"/>
      <c r="V5" s="61"/>
      <c r="W5" s="61"/>
      <c r="X5" s="61"/>
      <c r="Y5" s="61"/>
      <c r="Z5" s="61"/>
      <c r="AA5" s="61"/>
      <c r="AB5" s="61"/>
      <c r="AC5" s="61"/>
      <c r="AD5" s="61"/>
      <c r="AE5" s="61"/>
      <c r="AF5" s="61"/>
      <c r="AG5" s="61"/>
      <c r="AH5" s="61"/>
      <c r="AI5" s="61"/>
      <c r="AJ5" s="61"/>
      <c r="AK5" s="61"/>
      <c r="AL5" s="61"/>
    </row>
    <row r="6" spans="1:38" ht="15.75" thickBot="1">
      <c r="A6" s="18"/>
      <c r="B6" s="18"/>
      <c r="C6" s="18"/>
      <c r="D6" s="18"/>
      <c r="E6" s="19"/>
      <c r="F6" s="17"/>
      <c r="G6" s="17"/>
      <c r="H6" s="18"/>
      <c r="I6" s="29"/>
      <c r="J6" s="18"/>
      <c r="K6" s="20"/>
      <c r="L6" s="17"/>
      <c r="M6" s="17"/>
      <c r="N6" s="111"/>
      <c r="O6" s="112" t="str">
        <f>IF(D6&lt;&gt;"",IF(VLOOKUP(D6,[1]Rechnung!$A$3:$I$100,3,TRUE)="J",IF(VLOOKUP(D6,[1]Rechnung!$A$3:$I$100,5,TRUE)&lt;&gt;"",VLOOKUP(D6,[1]Rechnung!$A$3:$I$100,8,TRUE),VLOOKUP(D6,[1]Rechnung!$A$3:$I$100,6,TRUE)&amp;" "&amp;VLOOKUP(D6,[1]Rechnung!$A$3:$I$100,7,TRUE)),VLOOKUP(D6,[1]Rechnung!$A$3:$I$100,6,TRUE)&amp;" "&amp;VLOOKUP(D6,[1]Rechnung!$A$3:$I$100,7,TRUE)),"")</f>
        <v/>
      </c>
      <c r="P6" s="112" t="str">
        <f>IF(E6&lt;&gt;"",IF(VLOOKUP(E6,[1]Rechnung!$A$3:$I$100,3,TRUE)="J",IF(VLOOKUP(E6,[1]Rechnung!$A$3:$I$100,5,TRUE)&lt;&gt;"",VLOOKUP(E6,[1]Rechnung!$A$3:$I$100,8,TRUE),VLOOKUP(E6,[1]Rechnung!$A$3:$I$100,6,TRUE)&amp;" "&amp;VLOOKUP(E6,[1]Rechnung!$A$3:$I$100,7,TRUE)),VLOOKUP(E6,[1]Rechnung!$A$3:$I$100,6,TRUE)&amp;" "&amp;VLOOKUP(E6,[1]Rechnung!$A$3:$I$100,7,TRUE)),"")</f>
        <v/>
      </c>
      <c r="Q6" s="113" t="str">
        <f>IF(F6&lt;&gt;"",IF(VLOOKUP(F6,[1]Rechnung!$A$3:$I$100,3,TRUE)="J",IF(VLOOKUP(F6,[1]Rechnung!$A$3:$I$100,5,TRUE)&lt;&gt;"",VLOOKUP(F6,[1]Rechnung!$A$3:$I$100,8,TRUE),VLOOKUP(F6,[1]Rechnung!$A$3:$I$100,6,TRUE)&amp;" "&amp;VLOOKUP(F6,[1]Rechnung!$A$3:$I$100,7,TRUE)),VLOOKUP(F6,[1]Rechnung!$A$3:$I$100,6,TRUE)&amp;" "&amp;VLOOKUP(F6,[1]Rechnung!$A$3:$I$100,7,TRUE)),"")</f>
        <v/>
      </c>
      <c r="R6" s="17"/>
      <c r="S6" s="17"/>
      <c r="T6" s="61"/>
      <c r="U6" s="61"/>
      <c r="V6" s="61"/>
      <c r="W6" s="61"/>
      <c r="X6" s="61"/>
      <c r="Y6" s="61"/>
      <c r="Z6" s="61"/>
      <c r="AA6" s="61"/>
      <c r="AB6" s="61"/>
      <c r="AC6" s="61"/>
      <c r="AD6" s="61"/>
      <c r="AE6" s="61"/>
      <c r="AF6" s="61"/>
      <c r="AG6" s="61"/>
      <c r="AH6" s="61"/>
      <c r="AI6" s="61"/>
      <c r="AJ6" s="61"/>
      <c r="AK6" s="61"/>
      <c r="AL6" s="61"/>
    </row>
    <row r="7" spans="1:38" ht="15.75" thickBot="1">
      <c r="A7" s="18"/>
      <c r="B7" s="18"/>
      <c r="C7" s="18"/>
      <c r="D7" s="18"/>
      <c r="E7" s="19"/>
      <c r="F7" s="17"/>
      <c r="G7" s="17"/>
      <c r="H7" s="17"/>
      <c r="I7" s="29" t="s">
        <v>40</v>
      </c>
      <c r="J7" s="85"/>
      <c r="K7" s="86" t="str">
        <f>IF(E7&lt;&gt;"",VLOOKUP(E7,'[1]Kontakt-Media'!$C$3:$I$80,2,TRUE),"")</f>
        <v/>
      </c>
      <c r="L7" s="87" t="str">
        <f>IF(F7&lt;&gt;"",VLOOKUP(F7,'[1]Kontakt-Media'!$C$3:$I$80,2,TRUE),"")</f>
        <v/>
      </c>
      <c r="M7" s="17"/>
      <c r="N7" s="102"/>
      <c r="O7" s="103"/>
      <c r="P7" s="103"/>
      <c r="Q7" s="104"/>
      <c r="R7" s="17"/>
      <c r="S7" s="17"/>
      <c r="T7" s="61"/>
      <c r="U7" s="61"/>
      <c r="V7" s="61"/>
      <c r="W7" s="61"/>
      <c r="X7" s="61"/>
      <c r="Y7" s="61"/>
      <c r="Z7" s="61"/>
      <c r="AA7" s="61"/>
      <c r="AB7" s="61"/>
      <c r="AC7" s="61"/>
      <c r="AD7" s="61"/>
      <c r="AE7" s="61"/>
      <c r="AF7" s="61"/>
      <c r="AG7" s="61"/>
      <c r="AH7" s="61"/>
      <c r="AI7" s="61"/>
      <c r="AJ7" s="61"/>
      <c r="AK7" s="61"/>
      <c r="AL7" s="61"/>
    </row>
    <row r="8" spans="1:38" ht="15.75" thickBot="1">
      <c r="A8" s="18"/>
      <c r="B8" s="18"/>
      <c r="C8" s="18"/>
      <c r="D8" s="18"/>
      <c r="E8" s="17"/>
      <c r="F8" s="17"/>
      <c r="G8" s="17"/>
      <c r="H8" s="17"/>
      <c r="I8" s="18"/>
      <c r="J8" s="18"/>
      <c r="K8" s="18"/>
      <c r="L8" s="17"/>
      <c r="M8" s="17"/>
      <c r="N8" s="18" t="str">
        <f>IF(C5&lt;&gt;"",VLOOKUP(C5,[1]Rechnung!$A$3:$I$100,9,TRUE),"")</f>
        <v/>
      </c>
      <c r="O8" s="18" t="str">
        <f>IF(D5&lt;&gt;"",VLOOKUP(D5,[1]Rechnung!$A$3:$I$100,9,TRUE),"")</f>
        <v/>
      </c>
      <c r="P8" s="17" t="str">
        <f>IF(E5&lt;&gt;"",VLOOKUP(E5,[1]Rechnung!$A$3:$I$100,9,TRUE),"")</f>
        <v/>
      </c>
      <c r="Q8" s="17" t="str">
        <f>IF(F5&lt;&gt;"",VLOOKUP(F5,[1]Rechnung!$A$3:$I$100,9,TRUE),"")</f>
        <v/>
      </c>
      <c r="R8" s="17"/>
      <c r="S8" s="17"/>
      <c r="T8" s="61"/>
      <c r="U8" s="61"/>
      <c r="V8" s="61"/>
      <c r="W8" s="61"/>
      <c r="X8" s="61"/>
      <c r="Y8" s="61"/>
      <c r="Z8" s="61"/>
      <c r="AA8" s="61"/>
      <c r="AB8" s="61"/>
      <c r="AC8" s="61"/>
      <c r="AD8" s="61"/>
      <c r="AE8" s="61"/>
      <c r="AF8" s="61"/>
      <c r="AG8" s="61"/>
      <c r="AH8" s="61"/>
      <c r="AI8" s="61"/>
      <c r="AJ8" s="61"/>
      <c r="AK8" s="61"/>
      <c r="AL8" s="61"/>
    </row>
    <row r="9" spans="1:38" ht="103.5" thickBot="1">
      <c r="A9" s="40" t="s">
        <v>13</v>
      </c>
      <c r="B9" s="57" t="s">
        <v>21</v>
      </c>
      <c r="C9" s="58" t="s">
        <v>20</v>
      </c>
      <c r="D9" s="59" t="s">
        <v>22</v>
      </c>
      <c r="E9" s="44" t="s">
        <v>0</v>
      </c>
      <c r="F9" s="7" t="s">
        <v>1</v>
      </c>
      <c r="G9" s="7" t="s">
        <v>2</v>
      </c>
      <c r="H9" s="7" t="s">
        <v>3</v>
      </c>
      <c r="I9" s="7" t="s">
        <v>4</v>
      </c>
      <c r="J9" s="7" t="s">
        <v>5</v>
      </c>
      <c r="K9" s="8" t="s">
        <v>12</v>
      </c>
      <c r="L9" s="7" t="s">
        <v>6</v>
      </c>
      <c r="M9" s="32" t="s">
        <v>41</v>
      </c>
      <c r="N9" s="7" t="s">
        <v>7</v>
      </c>
      <c r="O9" s="7" t="s">
        <v>37</v>
      </c>
      <c r="P9" s="8" t="s">
        <v>8</v>
      </c>
      <c r="Q9" s="8" t="s">
        <v>9</v>
      </c>
      <c r="R9" s="8" t="s">
        <v>10</v>
      </c>
      <c r="S9" s="9" t="s">
        <v>11</v>
      </c>
      <c r="T9" s="61"/>
      <c r="U9" s="61"/>
      <c r="V9" s="61"/>
      <c r="W9" s="61"/>
      <c r="X9" s="61"/>
      <c r="Y9" s="61"/>
      <c r="Z9" s="61"/>
      <c r="AA9" s="61"/>
      <c r="AB9" s="61"/>
      <c r="AC9" s="61"/>
      <c r="AD9" s="61"/>
      <c r="AE9" s="61"/>
      <c r="AF9" s="61"/>
      <c r="AG9" s="61"/>
      <c r="AH9" s="61"/>
      <c r="AI9" s="61"/>
      <c r="AJ9" s="61"/>
      <c r="AK9" s="61"/>
      <c r="AL9" s="61"/>
    </row>
    <row r="10" spans="1:38">
      <c r="A10" s="41">
        <v>1</v>
      </c>
      <c r="B10" s="54"/>
      <c r="C10" s="55"/>
      <c r="D10" s="56"/>
      <c r="E10" s="45"/>
      <c r="F10" s="5"/>
      <c r="G10" s="5"/>
      <c r="H10" s="5"/>
      <c r="I10" s="11"/>
      <c r="J10" s="10"/>
      <c r="K10" s="11"/>
      <c r="L10" s="5"/>
      <c r="M10" s="33"/>
      <c r="N10" s="11"/>
      <c r="O10" s="10"/>
      <c r="P10" s="5"/>
      <c r="Q10" s="10"/>
      <c r="R10" s="5"/>
      <c r="S10" s="6"/>
      <c r="T10" s="61"/>
      <c r="U10" s="61"/>
      <c r="V10" s="61"/>
      <c r="W10" s="61"/>
      <c r="X10" s="61"/>
      <c r="Y10" s="61"/>
      <c r="Z10" s="61"/>
      <c r="AA10" s="61"/>
      <c r="AB10" s="61"/>
      <c r="AC10" s="61"/>
      <c r="AD10" s="61"/>
      <c r="AE10" s="61"/>
      <c r="AF10" s="61"/>
      <c r="AG10" s="61"/>
      <c r="AH10" s="61"/>
      <c r="AI10" s="61"/>
      <c r="AJ10" s="61"/>
      <c r="AK10" s="61"/>
      <c r="AL10" s="61"/>
    </row>
    <row r="11" spans="1:38">
      <c r="A11" s="42">
        <f>A10+1</f>
        <v>2</v>
      </c>
      <c r="B11" s="49"/>
      <c r="C11" s="48"/>
      <c r="D11" s="50"/>
      <c r="E11" s="46"/>
      <c r="F11" s="1"/>
      <c r="G11" s="1"/>
      <c r="H11" s="1"/>
      <c r="I11" s="12"/>
      <c r="J11" s="13"/>
      <c r="K11" s="12"/>
      <c r="L11" s="1"/>
      <c r="M11" s="34"/>
      <c r="N11" s="12"/>
      <c r="O11" s="10"/>
      <c r="P11" s="1"/>
      <c r="Q11" s="13"/>
      <c r="R11" s="1"/>
      <c r="S11" s="2"/>
      <c r="T11" s="61"/>
      <c r="U11" s="61"/>
      <c r="V11" s="61"/>
      <c r="W11" s="61"/>
      <c r="X11" s="61"/>
      <c r="Y11" s="61"/>
      <c r="Z11" s="61"/>
      <c r="AA11" s="61"/>
      <c r="AB11" s="61"/>
      <c r="AC11" s="61"/>
      <c r="AD11" s="61"/>
      <c r="AE11" s="61"/>
      <c r="AF11" s="61"/>
      <c r="AG11" s="61"/>
      <c r="AH11" s="61"/>
      <c r="AI11" s="61"/>
      <c r="AJ11" s="61"/>
      <c r="AK11" s="61"/>
      <c r="AL11" s="61"/>
    </row>
    <row r="12" spans="1:38">
      <c r="A12" s="42">
        <f t="shared" ref="A12:A19" si="0">A11+1</f>
        <v>3</v>
      </c>
      <c r="B12" s="49"/>
      <c r="C12" s="48"/>
      <c r="D12" s="50"/>
      <c r="E12" s="46"/>
      <c r="F12" s="1"/>
      <c r="G12" s="1"/>
      <c r="H12" s="1"/>
      <c r="I12" s="12"/>
      <c r="J12" s="13"/>
      <c r="K12" s="12"/>
      <c r="L12" s="1"/>
      <c r="M12" s="34"/>
      <c r="N12" s="12"/>
      <c r="O12" s="10"/>
      <c r="P12" s="1"/>
      <c r="Q12" s="13"/>
      <c r="R12" s="1"/>
      <c r="S12" s="2"/>
      <c r="T12" s="61"/>
      <c r="U12" s="61"/>
      <c r="V12" s="61"/>
      <c r="W12" s="61"/>
      <c r="X12" s="61"/>
      <c r="Y12" s="61"/>
      <c r="Z12" s="61"/>
      <c r="AA12" s="61"/>
      <c r="AB12" s="61"/>
      <c r="AC12" s="61"/>
      <c r="AD12" s="61"/>
      <c r="AE12" s="61"/>
      <c r="AF12" s="61"/>
      <c r="AG12" s="61"/>
      <c r="AH12" s="61"/>
      <c r="AI12" s="61"/>
      <c r="AJ12" s="61"/>
      <c r="AK12" s="61"/>
      <c r="AL12" s="61"/>
    </row>
    <row r="13" spans="1:38">
      <c r="A13" s="42">
        <f t="shared" si="0"/>
        <v>4</v>
      </c>
      <c r="B13" s="49"/>
      <c r="C13" s="48"/>
      <c r="D13" s="50"/>
      <c r="E13" s="46"/>
      <c r="F13" s="1"/>
      <c r="G13" s="1"/>
      <c r="H13" s="1"/>
      <c r="I13" s="12"/>
      <c r="J13" s="12"/>
      <c r="K13" s="12"/>
      <c r="L13" s="1"/>
      <c r="M13" s="34"/>
      <c r="N13" s="12"/>
      <c r="O13" s="10"/>
      <c r="P13" s="1"/>
      <c r="Q13" s="1"/>
      <c r="R13" s="1"/>
      <c r="S13" s="2"/>
      <c r="T13" s="61"/>
      <c r="U13" s="61"/>
      <c r="V13" s="61"/>
      <c r="W13" s="61"/>
      <c r="X13" s="61"/>
      <c r="Y13" s="61"/>
      <c r="Z13" s="61"/>
      <c r="AA13" s="61"/>
      <c r="AB13" s="61"/>
      <c r="AC13" s="61"/>
      <c r="AD13" s="61"/>
      <c r="AE13" s="61"/>
      <c r="AF13" s="61"/>
      <c r="AG13" s="61"/>
      <c r="AH13" s="61"/>
      <c r="AI13" s="61"/>
      <c r="AJ13" s="61"/>
      <c r="AK13" s="61"/>
      <c r="AL13" s="61"/>
    </row>
    <row r="14" spans="1:38">
      <c r="A14" s="42">
        <f t="shared" si="0"/>
        <v>5</v>
      </c>
      <c r="B14" s="49"/>
      <c r="C14" s="48"/>
      <c r="D14" s="50"/>
      <c r="E14" s="46"/>
      <c r="F14" s="1"/>
      <c r="G14" s="1"/>
      <c r="H14" s="1"/>
      <c r="I14" s="12"/>
      <c r="J14" s="12"/>
      <c r="K14" s="12"/>
      <c r="L14" s="1"/>
      <c r="M14" s="34"/>
      <c r="N14" s="12"/>
      <c r="O14" s="10"/>
      <c r="P14" s="1"/>
      <c r="Q14" s="1"/>
      <c r="R14" s="1"/>
      <c r="S14" s="2"/>
      <c r="T14" s="61"/>
      <c r="U14" s="61"/>
      <c r="V14" s="61"/>
      <c r="W14" s="61"/>
      <c r="X14" s="61"/>
      <c r="Y14" s="61"/>
      <c r="Z14" s="61"/>
      <c r="AA14" s="61"/>
      <c r="AB14" s="61"/>
      <c r="AC14" s="61"/>
      <c r="AD14" s="61"/>
      <c r="AE14" s="61"/>
      <c r="AF14" s="61"/>
      <c r="AG14" s="61"/>
      <c r="AH14" s="61"/>
      <c r="AI14" s="61"/>
      <c r="AJ14" s="61"/>
      <c r="AK14" s="61"/>
      <c r="AL14" s="61"/>
    </row>
    <row r="15" spans="1:38">
      <c r="A15" s="42">
        <f t="shared" si="0"/>
        <v>6</v>
      </c>
      <c r="B15" s="49"/>
      <c r="C15" s="48"/>
      <c r="D15" s="50"/>
      <c r="E15" s="46"/>
      <c r="F15" s="1"/>
      <c r="G15" s="1"/>
      <c r="H15" s="1"/>
      <c r="I15" s="12"/>
      <c r="J15" s="13"/>
      <c r="K15" s="12"/>
      <c r="L15" s="1"/>
      <c r="M15" s="34"/>
      <c r="N15" s="12"/>
      <c r="O15" s="10"/>
      <c r="P15" s="1"/>
      <c r="Q15" s="13"/>
      <c r="R15" s="1"/>
      <c r="S15" s="2"/>
      <c r="T15" s="61"/>
      <c r="U15" s="61"/>
      <c r="V15" s="61"/>
      <c r="W15" s="61"/>
      <c r="X15" s="61"/>
      <c r="Y15" s="61"/>
      <c r="Z15" s="61"/>
      <c r="AA15" s="61"/>
      <c r="AB15" s="61"/>
      <c r="AC15" s="61"/>
      <c r="AD15" s="61"/>
      <c r="AE15" s="61"/>
      <c r="AF15" s="61"/>
      <c r="AG15" s="61"/>
      <c r="AH15" s="61"/>
      <c r="AI15" s="61"/>
      <c r="AJ15" s="61"/>
      <c r="AK15" s="61"/>
      <c r="AL15" s="61"/>
    </row>
    <row r="16" spans="1:38">
      <c r="A16" s="42">
        <f t="shared" si="0"/>
        <v>7</v>
      </c>
      <c r="B16" s="49"/>
      <c r="C16" s="48"/>
      <c r="D16" s="50"/>
      <c r="E16" s="46"/>
      <c r="F16" s="1"/>
      <c r="G16" s="1"/>
      <c r="H16" s="1"/>
      <c r="I16" s="12"/>
      <c r="J16" s="13"/>
      <c r="K16" s="12"/>
      <c r="L16" s="1"/>
      <c r="M16" s="34"/>
      <c r="N16" s="12"/>
      <c r="O16" s="10"/>
      <c r="P16" s="1"/>
      <c r="Q16" s="13"/>
      <c r="R16" s="1"/>
      <c r="S16" s="2"/>
      <c r="T16" s="61"/>
      <c r="U16" s="61"/>
      <c r="V16" s="61"/>
      <c r="W16" s="61"/>
      <c r="X16" s="61"/>
      <c r="Y16" s="61"/>
      <c r="Z16" s="61"/>
      <c r="AA16" s="61"/>
      <c r="AB16" s="61"/>
      <c r="AC16" s="61"/>
      <c r="AD16" s="61"/>
      <c r="AE16" s="61"/>
      <c r="AF16" s="61"/>
      <c r="AG16" s="61"/>
      <c r="AH16" s="61"/>
      <c r="AI16" s="61"/>
      <c r="AJ16" s="61"/>
      <c r="AK16" s="61"/>
      <c r="AL16" s="61"/>
    </row>
    <row r="17" spans="1:38">
      <c r="A17" s="42">
        <f t="shared" si="0"/>
        <v>8</v>
      </c>
      <c r="B17" s="49"/>
      <c r="C17" s="48"/>
      <c r="D17" s="50"/>
      <c r="E17" s="46"/>
      <c r="F17" s="1"/>
      <c r="G17" s="1"/>
      <c r="H17" s="1"/>
      <c r="I17" s="12"/>
      <c r="J17" s="13"/>
      <c r="K17" s="12"/>
      <c r="L17" s="1"/>
      <c r="M17" s="34"/>
      <c r="N17" s="12"/>
      <c r="O17" s="10"/>
      <c r="P17" s="1"/>
      <c r="Q17" s="1"/>
      <c r="R17" s="1"/>
      <c r="S17" s="2"/>
      <c r="T17" s="61"/>
      <c r="U17" s="61"/>
      <c r="V17" s="61"/>
      <c r="W17" s="61"/>
      <c r="X17" s="61"/>
      <c r="Y17" s="61"/>
      <c r="Z17" s="61"/>
      <c r="AA17" s="61"/>
      <c r="AB17" s="61"/>
      <c r="AC17" s="61"/>
      <c r="AD17" s="61"/>
      <c r="AE17" s="61"/>
      <c r="AF17" s="61"/>
      <c r="AG17" s="61"/>
      <c r="AH17" s="61"/>
      <c r="AI17" s="61"/>
      <c r="AJ17" s="61"/>
      <c r="AK17" s="61"/>
      <c r="AL17" s="61"/>
    </row>
    <row r="18" spans="1:38">
      <c r="A18" s="42">
        <f t="shared" si="0"/>
        <v>9</v>
      </c>
      <c r="B18" s="49"/>
      <c r="C18" s="48"/>
      <c r="D18" s="50"/>
      <c r="E18" s="46"/>
      <c r="F18" s="1"/>
      <c r="G18" s="1"/>
      <c r="H18" s="1"/>
      <c r="I18" s="12"/>
      <c r="J18" s="13"/>
      <c r="K18" s="12"/>
      <c r="L18" s="1"/>
      <c r="M18" s="34"/>
      <c r="N18" s="12"/>
      <c r="O18" s="10"/>
      <c r="P18" s="1"/>
      <c r="Q18" s="13"/>
      <c r="R18" s="1"/>
      <c r="S18" s="2"/>
      <c r="T18" s="61"/>
      <c r="U18" s="61"/>
      <c r="V18" s="61"/>
      <c r="W18" s="61"/>
      <c r="X18" s="61"/>
      <c r="Y18" s="61"/>
      <c r="Z18" s="61"/>
      <c r="AA18" s="61"/>
      <c r="AB18" s="61"/>
      <c r="AC18" s="61"/>
      <c r="AD18" s="61"/>
      <c r="AE18" s="61"/>
      <c r="AF18" s="61"/>
      <c r="AG18" s="61"/>
      <c r="AH18" s="61"/>
      <c r="AI18" s="61"/>
      <c r="AJ18" s="61"/>
      <c r="AK18" s="61"/>
      <c r="AL18" s="61"/>
    </row>
    <row r="19" spans="1:38" ht="15.75" thickBot="1">
      <c r="A19" s="43">
        <f t="shared" si="0"/>
        <v>10</v>
      </c>
      <c r="B19" s="51"/>
      <c r="C19" s="52"/>
      <c r="D19" s="53"/>
      <c r="E19" s="47"/>
      <c r="F19" s="3"/>
      <c r="G19" s="3"/>
      <c r="H19" s="3"/>
      <c r="I19" s="69"/>
      <c r="J19" s="14"/>
      <c r="K19" s="69"/>
      <c r="L19" s="3"/>
      <c r="M19" s="70"/>
      <c r="N19" s="69"/>
      <c r="O19" s="14"/>
      <c r="P19" s="3"/>
      <c r="Q19" s="3"/>
      <c r="R19" s="3"/>
      <c r="S19" s="4"/>
    </row>
  </sheetData>
  <sortState ref="E10:S216">
    <sortCondition ref="E10:E216"/>
    <sortCondition ref="F10:F216"/>
  </sortState>
  <mergeCells count="14">
    <mergeCell ref="N7:Q7"/>
    <mergeCell ref="N1:Q1"/>
    <mergeCell ref="N2:Q2"/>
    <mergeCell ref="N3:Q3"/>
    <mergeCell ref="N4:Q4"/>
    <mergeCell ref="N5:Q5"/>
    <mergeCell ref="N6:Q6"/>
    <mergeCell ref="J7:L7"/>
    <mergeCell ref="J5:L5"/>
    <mergeCell ref="J4:L4"/>
    <mergeCell ref="J3:L3"/>
    <mergeCell ref="B1:H1"/>
    <mergeCell ref="F3:G3"/>
    <mergeCell ref="F4:G4"/>
  </mergeCells>
  <dataValidations count="1">
    <dataValidation type="list" allowBlank="1" showInputMessage="1" showErrorMessage="1" sqref="O10:O19">
      <formula1>$B$2:$B$5</formula1>
    </dataValidation>
  </dataValidations>
  <pageMargins left="0.31496062992125984" right="0.19685039370078741" top="0.24" bottom="0.16" header="0.11811023622047245" footer="0.16"/>
  <pageSetup paperSize="9" scale="85" orientation="landscape" horizontalDpi="4294967293" r:id="rId1"/>
</worksheet>
</file>

<file path=xl/worksheets/sheet2.xml><?xml version="1.0" encoding="utf-8"?>
<worksheet xmlns="http://schemas.openxmlformats.org/spreadsheetml/2006/main" xmlns:r="http://schemas.openxmlformats.org/officeDocument/2006/relationships">
  <sheetPr codeName="Tabelle2"/>
  <dimension ref="A1:AL50"/>
  <sheetViews>
    <sheetView workbookViewId="0">
      <selection activeCell="L37" sqref="L37"/>
    </sheetView>
  </sheetViews>
  <sheetFormatPr baseColWidth="10" defaultRowHeight="15"/>
  <cols>
    <col min="1" max="4" width="3.7109375" style="15" bestFit="1" customWidth="1"/>
    <col min="5" max="5" width="20.7109375" customWidth="1"/>
    <col min="6" max="6" width="12" bestFit="1" customWidth="1"/>
    <col min="7" max="7" width="3.7109375" customWidth="1"/>
    <col min="8" max="8" width="21.7109375" customWidth="1"/>
    <col min="9" max="9" width="3.7109375" style="15" customWidth="1"/>
    <col min="10" max="10" width="3.7109375" style="15" bestFit="1" customWidth="1"/>
    <col min="11" max="11" width="6.7109375" style="15" customWidth="1"/>
    <col min="12" max="12" width="18.7109375" customWidth="1"/>
    <col min="13" max="13" width="10.140625" customWidth="1"/>
    <col min="14" max="15" width="3.7109375" style="15" bestFit="1" customWidth="1"/>
    <col min="16" max="16" width="17.7109375" customWidth="1"/>
    <col min="17" max="19" width="8.7109375" customWidth="1"/>
    <col min="20" max="22" width="3.7109375" customWidth="1"/>
    <col min="27" max="27" width="6.5703125" customWidth="1"/>
    <col min="257" max="260" width="3.7109375" bestFit="1" customWidth="1"/>
    <col min="261" max="261" width="20.7109375" customWidth="1"/>
    <col min="262" max="262" width="12" bestFit="1" customWidth="1"/>
    <col min="263" max="263" width="3.7109375" customWidth="1"/>
    <col min="264" max="264" width="21.7109375" customWidth="1"/>
    <col min="265" max="265" width="3.7109375" customWidth="1"/>
    <col min="266" max="266" width="3.7109375" bestFit="1" customWidth="1"/>
    <col min="267" max="267" width="6.7109375" customWidth="1"/>
    <col min="268" max="268" width="18.7109375" customWidth="1"/>
    <col min="269" max="269" width="10.140625" customWidth="1"/>
    <col min="270" max="271" width="3.7109375" bestFit="1" customWidth="1"/>
    <col min="272" max="272" width="17.7109375" customWidth="1"/>
    <col min="273" max="275" width="8.7109375" customWidth="1"/>
    <col min="276" max="278" width="3.7109375" customWidth="1"/>
    <col min="513" max="516" width="3.7109375" bestFit="1" customWidth="1"/>
    <col min="517" max="517" width="20.7109375" customWidth="1"/>
    <col min="518" max="518" width="12" bestFit="1" customWidth="1"/>
    <col min="519" max="519" width="3.7109375" customWidth="1"/>
    <col min="520" max="520" width="21.7109375" customWidth="1"/>
    <col min="521" max="521" width="3.7109375" customWidth="1"/>
    <col min="522" max="522" width="3.7109375" bestFit="1" customWidth="1"/>
    <col min="523" max="523" width="6.7109375" customWidth="1"/>
    <col min="524" max="524" width="18.7109375" customWidth="1"/>
    <col min="525" max="525" width="10.140625" customWidth="1"/>
    <col min="526" max="527" width="3.7109375" bestFit="1" customWidth="1"/>
    <col min="528" max="528" width="17.7109375" customWidth="1"/>
    <col min="529" max="531" width="8.7109375" customWidth="1"/>
    <col min="532" max="534" width="3.7109375" customWidth="1"/>
    <col min="769" max="772" width="3.7109375" bestFit="1" customWidth="1"/>
    <col min="773" max="773" width="20.7109375" customWidth="1"/>
    <col min="774" max="774" width="12" bestFit="1" customWidth="1"/>
    <col min="775" max="775" width="3.7109375" customWidth="1"/>
    <col min="776" max="776" width="21.7109375" customWidth="1"/>
    <col min="777" max="777" width="3.7109375" customWidth="1"/>
    <col min="778" max="778" width="3.7109375" bestFit="1" customWidth="1"/>
    <col min="779" max="779" width="6.7109375" customWidth="1"/>
    <col min="780" max="780" width="18.7109375" customWidth="1"/>
    <col min="781" max="781" width="10.140625" customWidth="1"/>
    <col min="782" max="783" width="3.7109375" bestFit="1" customWidth="1"/>
    <col min="784" max="784" width="17.7109375" customWidth="1"/>
    <col min="785" max="787" width="8.7109375" customWidth="1"/>
    <col min="788" max="790" width="3.7109375" customWidth="1"/>
    <col min="1025" max="1028" width="3.7109375" bestFit="1" customWidth="1"/>
    <col min="1029" max="1029" width="20.7109375" customWidth="1"/>
    <col min="1030" max="1030" width="12" bestFit="1" customWidth="1"/>
    <col min="1031" max="1031" width="3.7109375" customWidth="1"/>
    <col min="1032" max="1032" width="21.7109375" customWidth="1"/>
    <col min="1033" max="1033" width="3.7109375" customWidth="1"/>
    <col min="1034" max="1034" width="3.7109375" bestFit="1" customWidth="1"/>
    <col min="1035" max="1035" width="6.7109375" customWidth="1"/>
    <col min="1036" max="1036" width="18.7109375" customWidth="1"/>
    <col min="1037" max="1037" width="10.140625" customWidth="1"/>
    <col min="1038" max="1039" width="3.7109375" bestFit="1" customWidth="1"/>
    <col min="1040" max="1040" width="17.7109375" customWidth="1"/>
    <col min="1041" max="1043" width="8.7109375" customWidth="1"/>
    <col min="1044" max="1046" width="3.7109375" customWidth="1"/>
    <col min="1281" max="1284" width="3.7109375" bestFit="1" customWidth="1"/>
    <col min="1285" max="1285" width="20.7109375" customWidth="1"/>
    <col min="1286" max="1286" width="12" bestFit="1" customWidth="1"/>
    <col min="1287" max="1287" width="3.7109375" customWidth="1"/>
    <col min="1288" max="1288" width="21.7109375" customWidth="1"/>
    <col min="1289" max="1289" width="3.7109375" customWidth="1"/>
    <col min="1290" max="1290" width="3.7109375" bestFit="1" customWidth="1"/>
    <col min="1291" max="1291" width="6.7109375" customWidth="1"/>
    <col min="1292" max="1292" width="18.7109375" customWidth="1"/>
    <col min="1293" max="1293" width="10.140625" customWidth="1"/>
    <col min="1294" max="1295" width="3.7109375" bestFit="1" customWidth="1"/>
    <col min="1296" max="1296" width="17.7109375" customWidth="1"/>
    <col min="1297" max="1299" width="8.7109375" customWidth="1"/>
    <col min="1300" max="1302" width="3.7109375" customWidth="1"/>
    <col min="1537" max="1540" width="3.7109375" bestFit="1" customWidth="1"/>
    <col min="1541" max="1541" width="20.7109375" customWidth="1"/>
    <col min="1542" max="1542" width="12" bestFit="1" customWidth="1"/>
    <col min="1543" max="1543" width="3.7109375" customWidth="1"/>
    <col min="1544" max="1544" width="21.7109375" customWidth="1"/>
    <col min="1545" max="1545" width="3.7109375" customWidth="1"/>
    <col min="1546" max="1546" width="3.7109375" bestFit="1" customWidth="1"/>
    <col min="1547" max="1547" width="6.7109375" customWidth="1"/>
    <col min="1548" max="1548" width="18.7109375" customWidth="1"/>
    <col min="1549" max="1549" width="10.140625" customWidth="1"/>
    <col min="1550" max="1551" width="3.7109375" bestFit="1" customWidth="1"/>
    <col min="1552" max="1552" width="17.7109375" customWidth="1"/>
    <col min="1553" max="1555" width="8.7109375" customWidth="1"/>
    <col min="1556" max="1558" width="3.7109375" customWidth="1"/>
    <col min="1793" max="1796" width="3.7109375" bestFit="1" customWidth="1"/>
    <col min="1797" max="1797" width="20.7109375" customWidth="1"/>
    <col min="1798" max="1798" width="12" bestFit="1" customWidth="1"/>
    <col min="1799" max="1799" width="3.7109375" customWidth="1"/>
    <col min="1800" max="1800" width="21.7109375" customWidth="1"/>
    <col min="1801" max="1801" width="3.7109375" customWidth="1"/>
    <col min="1802" max="1802" width="3.7109375" bestFit="1" customWidth="1"/>
    <col min="1803" max="1803" width="6.7109375" customWidth="1"/>
    <col min="1804" max="1804" width="18.7109375" customWidth="1"/>
    <col min="1805" max="1805" width="10.140625" customWidth="1"/>
    <col min="1806" max="1807" width="3.7109375" bestFit="1" customWidth="1"/>
    <col min="1808" max="1808" width="17.7109375" customWidth="1"/>
    <col min="1809" max="1811" width="8.7109375" customWidth="1"/>
    <col min="1812" max="1814" width="3.7109375" customWidth="1"/>
    <col min="2049" max="2052" width="3.7109375" bestFit="1" customWidth="1"/>
    <col min="2053" max="2053" width="20.7109375" customWidth="1"/>
    <col min="2054" max="2054" width="12" bestFit="1" customWidth="1"/>
    <col min="2055" max="2055" width="3.7109375" customWidth="1"/>
    <col min="2056" max="2056" width="21.7109375" customWidth="1"/>
    <col min="2057" max="2057" width="3.7109375" customWidth="1"/>
    <col min="2058" max="2058" width="3.7109375" bestFit="1" customWidth="1"/>
    <col min="2059" max="2059" width="6.7109375" customWidth="1"/>
    <col min="2060" max="2060" width="18.7109375" customWidth="1"/>
    <col min="2061" max="2061" width="10.140625" customWidth="1"/>
    <col min="2062" max="2063" width="3.7109375" bestFit="1" customWidth="1"/>
    <col min="2064" max="2064" width="17.7109375" customWidth="1"/>
    <col min="2065" max="2067" width="8.7109375" customWidth="1"/>
    <col min="2068" max="2070" width="3.7109375" customWidth="1"/>
    <col min="2305" max="2308" width="3.7109375" bestFit="1" customWidth="1"/>
    <col min="2309" max="2309" width="20.7109375" customWidth="1"/>
    <col min="2310" max="2310" width="12" bestFit="1" customWidth="1"/>
    <col min="2311" max="2311" width="3.7109375" customWidth="1"/>
    <col min="2312" max="2312" width="21.7109375" customWidth="1"/>
    <col min="2313" max="2313" width="3.7109375" customWidth="1"/>
    <col min="2314" max="2314" width="3.7109375" bestFit="1" customWidth="1"/>
    <col min="2315" max="2315" width="6.7109375" customWidth="1"/>
    <col min="2316" max="2316" width="18.7109375" customWidth="1"/>
    <col min="2317" max="2317" width="10.140625" customWidth="1"/>
    <col min="2318" max="2319" width="3.7109375" bestFit="1" customWidth="1"/>
    <col min="2320" max="2320" width="17.7109375" customWidth="1"/>
    <col min="2321" max="2323" width="8.7109375" customWidth="1"/>
    <col min="2324" max="2326" width="3.7109375" customWidth="1"/>
    <col min="2561" max="2564" width="3.7109375" bestFit="1" customWidth="1"/>
    <col min="2565" max="2565" width="20.7109375" customWidth="1"/>
    <col min="2566" max="2566" width="12" bestFit="1" customWidth="1"/>
    <col min="2567" max="2567" width="3.7109375" customWidth="1"/>
    <col min="2568" max="2568" width="21.7109375" customWidth="1"/>
    <col min="2569" max="2569" width="3.7109375" customWidth="1"/>
    <col min="2570" max="2570" width="3.7109375" bestFit="1" customWidth="1"/>
    <col min="2571" max="2571" width="6.7109375" customWidth="1"/>
    <col min="2572" max="2572" width="18.7109375" customWidth="1"/>
    <col min="2573" max="2573" width="10.140625" customWidth="1"/>
    <col min="2574" max="2575" width="3.7109375" bestFit="1" customWidth="1"/>
    <col min="2576" max="2576" width="17.7109375" customWidth="1"/>
    <col min="2577" max="2579" width="8.7109375" customWidth="1"/>
    <col min="2580" max="2582" width="3.7109375" customWidth="1"/>
    <col min="2817" max="2820" width="3.7109375" bestFit="1" customWidth="1"/>
    <col min="2821" max="2821" width="20.7109375" customWidth="1"/>
    <col min="2822" max="2822" width="12" bestFit="1" customWidth="1"/>
    <col min="2823" max="2823" width="3.7109375" customWidth="1"/>
    <col min="2824" max="2824" width="21.7109375" customWidth="1"/>
    <col min="2825" max="2825" width="3.7109375" customWidth="1"/>
    <col min="2826" max="2826" width="3.7109375" bestFit="1" customWidth="1"/>
    <col min="2827" max="2827" width="6.7109375" customWidth="1"/>
    <col min="2828" max="2828" width="18.7109375" customWidth="1"/>
    <col min="2829" max="2829" width="10.140625" customWidth="1"/>
    <col min="2830" max="2831" width="3.7109375" bestFit="1" customWidth="1"/>
    <col min="2832" max="2832" width="17.7109375" customWidth="1"/>
    <col min="2833" max="2835" width="8.7109375" customWidth="1"/>
    <col min="2836" max="2838" width="3.7109375" customWidth="1"/>
    <col min="3073" max="3076" width="3.7109375" bestFit="1" customWidth="1"/>
    <col min="3077" max="3077" width="20.7109375" customWidth="1"/>
    <col min="3078" max="3078" width="12" bestFit="1" customWidth="1"/>
    <col min="3079" max="3079" width="3.7109375" customWidth="1"/>
    <col min="3080" max="3080" width="21.7109375" customWidth="1"/>
    <col min="3081" max="3081" width="3.7109375" customWidth="1"/>
    <col min="3082" max="3082" width="3.7109375" bestFit="1" customWidth="1"/>
    <col min="3083" max="3083" width="6.7109375" customWidth="1"/>
    <col min="3084" max="3084" width="18.7109375" customWidth="1"/>
    <col min="3085" max="3085" width="10.140625" customWidth="1"/>
    <col min="3086" max="3087" width="3.7109375" bestFit="1" customWidth="1"/>
    <col min="3088" max="3088" width="17.7109375" customWidth="1"/>
    <col min="3089" max="3091" width="8.7109375" customWidth="1"/>
    <col min="3092" max="3094" width="3.7109375" customWidth="1"/>
    <col min="3329" max="3332" width="3.7109375" bestFit="1" customWidth="1"/>
    <col min="3333" max="3333" width="20.7109375" customWidth="1"/>
    <col min="3334" max="3334" width="12" bestFit="1" customWidth="1"/>
    <col min="3335" max="3335" width="3.7109375" customWidth="1"/>
    <col min="3336" max="3336" width="21.7109375" customWidth="1"/>
    <col min="3337" max="3337" width="3.7109375" customWidth="1"/>
    <col min="3338" max="3338" width="3.7109375" bestFit="1" customWidth="1"/>
    <col min="3339" max="3339" width="6.7109375" customWidth="1"/>
    <col min="3340" max="3340" width="18.7109375" customWidth="1"/>
    <col min="3341" max="3341" width="10.140625" customWidth="1"/>
    <col min="3342" max="3343" width="3.7109375" bestFit="1" customWidth="1"/>
    <col min="3344" max="3344" width="17.7109375" customWidth="1"/>
    <col min="3345" max="3347" width="8.7109375" customWidth="1"/>
    <col min="3348" max="3350" width="3.7109375" customWidth="1"/>
    <col min="3585" max="3588" width="3.7109375" bestFit="1" customWidth="1"/>
    <col min="3589" max="3589" width="20.7109375" customWidth="1"/>
    <col min="3590" max="3590" width="12" bestFit="1" customWidth="1"/>
    <col min="3591" max="3591" width="3.7109375" customWidth="1"/>
    <col min="3592" max="3592" width="21.7109375" customWidth="1"/>
    <col min="3593" max="3593" width="3.7109375" customWidth="1"/>
    <col min="3594" max="3594" width="3.7109375" bestFit="1" customWidth="1"/>
    <col min="3595" max="3595" width="6.7109375" customWidth="1"/>
    <col min="3596" max="3596" width="18.7109375" customWidth="1"/>
    <col min="3597" max="3597" width="10.140625" customWidth="1"/>
    <col min="3598" max="3599" width="3.7109375" bestFit="1" customWidth="1"/>
    <col min="3600" max="3600" width="17.7109375" customWidth="1"/>
    <col min="3601" max="3603" width="8.7109375" customWidth="1"/>
    <col min="3604" max="3606" width="3.7109375" customWidth="1"/>
    <col min="3841" max="3844" width="3.7109375" bestFit="1" customWidth="1"/>
    <col min="3845" max="3845" width="20.7109375" customWidth="1"/>
    <col min="3846" max="3846" width="12" bestFit="1" customWidth="1"/>
    <col min="3847" max="3847" width="3.7109375" customWidth="1"/>
    <col min="3848" max="3848" width="21.7109375" customWidth="1"/>
    <col min="3849" max="3849" width="3.7109375" customWidth="1"/>
    <col min="3850" max="3850" width="3.7109375" bestFit="1" customWidth="1"/>
    <col min="3851" max="3851" width="6.7109375" customWidth="1"/>
    <col min="3852" max="3852" width="18.7109375" customWidth="1"/>
    <col min="3853" max="3853" width="10.140625" customWidth="1"/>
    <col min="3854" max="3855" width="3.7109375" bestFit="1" customWidth="1"/>
    <col min="3856" max="3856" width="17.7109375" customWidth="1"/>
    <col min="3857" max="3859" width="8.7109375" customWidth="1"/>
    <col min="3860" max="3862" width="3.7109375" customWidth="1"/>
    <col min="4097" max="4100" width="3.7109375" bestFit="1" customWidth="1"/>
    <col min="4101" max="4101" width="20.7109375" customWidth="1"/>
    <col min="4102" max="4102" width="12" bestFit="1" customWidth="1"/>
    <col min="4103" max="4103" width="3.7109375" customWidth="1"/>
    <col min="4104" max="4104" width="21.7109375" customWidth="1"/>
    <col min="4105" max="4105" width="3.7109375" customWidth="1"/>
    <col min="4106" max="4106" width="3.7109375" bestFit="1" customWidth="1"/>
    <col min="4107" max="4107" width="6.7109375" customWidth="1"/>
    <col min="4108" max="4108" width="18.7109375" customWidth="1"/>
    <col min="4109" max="4109" width="10.140625" customWidth="1"/>
    <col min="4110" max="4111" width="3.7109375" bestFit="1" customWidth="1"/>
    <col min="4112" max="4112" width="17.7109375" customWidth="1"/>
    <col min="4113" max="4115" width="8.7109375" customWidth="1"/>
    <col min="4116" max="4118" width="3.7109375" customWidth="1"/>
    <col min="4353" max="4356" width="3.7109375" bestFit="1" customWidth="1"/>
    <col min="4357" max="4357" width="20.7109375" customWidth="1"/>
    <col min="4358" max="4358" width="12" bestFit="1" customWidth="1"/>
    <col min="4359" max="4359" width="3.7109375" customWidth="1"/>
    <col min="4360" max="4360" width="21.7109375" customWidth="1"/>
    <col min="4361" max="4361" width="3.7109375" customWidth="1"/>
    <col min="4362" max="4362" width="3.7109375" bestFit="1" customWidth="1"/>
    <col min="4363" max="4363" width="6.7109375" customWidth="1"/>
    <col min="4364" max="4364" width="18.7109375" customWidth="1"/>
    <col min="4365" max="4365" width="10.140625" customWidth="1"/>
    <col min="4366" max="4367" width="3.7109375" bestFit="1" customWidth="1"/>
    <col min="4368" max="4368" width="17.7109375" customWidth="1"/>
    <col min="4369" max="4371" width="8.7109375" customWidth="1"/>
    <col min="4372" max="4374" width="3.7109375" customWidth="1"/>
    <col min="4609" max="4612" width="3.7109375" bestFit="1" customWidth="1"/>
    <col min="4613" max="4613" width="20.7109375" customWidth="1"/>
    <col min="4614" max="4614" width="12" bestFit="1" customWidth="1"/>
    <col min="4615" max="4615" width="3.7109375" customWidth="1"/>
    <col min="4616" max="4616" width="21.7109375" customWidth="1"/>
    <col min="4617" max="4617" width="3.7109375" customWidth="1"/>
    <col min="4618" max="4618" width="3.7109375" bestFit="1" customWidth="1"/>
    <col min="4619" max="4619" width="6.7109375" customWidth="1"/>
    <col min="4620" max="4620" width="18.7109375" customWidth="1"/>
    <col min="4621" max="4621" width="10.140625" customWidth="1"/>
    <col min="4622" max="4623" width="3.7109375" bestFit="1" customWidth="1"/>
    <col min="4624" max="4624" width="17.7109375" customWidth="1"/>
    <col min="4625" max="4627" width="8.7109375" customWidth="1"/>
    <col min="4628" max="4630" width="3.7109375" customWidth="1"/>
    <col min="4865" max="4868" width="3.7109375" bestFit="1" customWidth="1"/>
    <col min="4869" max="4869" width="20.7109375" customWidth="1"/>
    <col min="4870" max="4870" width="12" bestFit="1" customWidth="1"/>
    <col min="4871" max="4871" width="3.7109375" customWidth="1"/>
    <col min="4872" max="4872" width="21.7109375" customWidth="1"/>
    <col min="4873" max="4873" width="3.7109375" customWidth="1"/>
    <col min="4874" max="4874" width="3.7109375" bestFit="1" customWidth="1"/>
    <col min="4875" max="4875" width="6.7109375" customWidth="1"/>
    <col min="4876" max="4876" width="18.7109375" customWidth="1"/>
    <col min="4877" max="4877" width="10.140625" customWidth="1"/>
    <col min="4878" max="4879" width="3.7109375" bestFit="1" customWidth="1"/>
    <col min="4880" max="4880" width="17.7109375" customWidth="1"/>
    <col min="4881" max="4883" width="8.7109375" customWidth="1"/>
    <col min="4884" max="4886" width="3.7109375" customWidth="1"/>
    <col min="5121" max="5124" width="3.7109375" bestFit="1" customWidth="1"/>
    <col min="5125" max="5125" width="20.7109375" customWidth="1"/>
    <col min="5126" max="5126" width="12" bestFit="1" customWidth="1"/>
    <col min="5127" max="5127" width="3.7109375" customWidth="1"/>
    <col min="5128" max="5128" width="21.7109375" customWidth="1"/>
    <col min="5129" max="5129" width="3.7109375" customWidth="1"/>
    <col min="5130" max="5130" width="3.7109375" bestFit="1" customWidth="1"/>
    <col min="5131" max="5131" width="6.7109375" customWidth="1"/>
    <col min="5132" max="5132" width="18.7109375" customWidth="1"/>
    <col min="5133" max="5133" width="10.140625" customWidth="1"/>
    <col min="5134" max="5135" width="3.7109375" bestFit="1" customWidth="1"/>
    <col min="5136" max="5136" width="17.7109375" customWidth="1"/>
    <col min="5137" max="5139" width="8.7109375" customWidth="1"/>
    <col min="5140" max="5142" width="3.7109375" customWidth="1"/>
    <col min="5377" max="5380" width="3.7109375" bestFit="1" customWidth="1"/>
    <col min="5381" max="5381" width="20.7109375" customWidth="1"/>
    <col min="5382" max="5382" width="12" bestFit="1" customWidth="1"/>
    <col min="5383" max="5383" width="3.7109375" customWidth="1"/>
    <col min="5384" max="5384" width="21.7109375" customWidth="1"/>
    <col min="5385" max="5385" width="3.7109375" customWidth="1"/>
    <col min="5386" max="5386" width="3.7109375" bestFit="1" customWidth="1"/>
    <col min="5387" max="5387" width="6.7109375" customWidth="1"/>
    <col min="5388" max="5388" width="18.7109375" customWidth="1"/>
    <col min="5389" max="5389" width="10.140625" customWidth="1"/>
    <col min="5390" max="5391" width="3.7109375" bestFit="1" customWidth="1"/>
    <col min="5392" max="5392" width="17.7109375" customWidth="1"/>
    <col min="5393" max="5395" width="8.7109375" customWidth="1"/>
    <col min="5396" max="5398" width="3.7109375" customWidth="1"/>
    <col min="5633" max="5636" width="3.7109375" bestFit="1" customWidth="1"/>
    <col min="5637" max="5637" width="20.7109375" customWidth="1"/>
    <col min="5638" max="5638" width="12" bestFit="1" customWidth="1"/>
    <col min="5639" max="5639" width="3.7109375" customWidth="1"/>
    <col min="5640" max="5640" width="21.7109375" customWidth="1"/>
    <col min="5641" max="5641" width="3.7109375" customWidth="1"/>
    <col min="5642" max="5642" width="3.7109375" bestFit="1" customWidth="1"/>
    <col min="5643" max="5643" width="6.7109375" customWidth="1"/>
    <col min="5644" max="5644" width="18.7109375" customWidth="1"/>
    <col min="5645" max="5645" width="10.140625" customWidth="1"/>
    <col min="5646" max="5647" width="3.7109375" bestFit="1" customWidth="1"/>
    <col min="5648" max="5648" width="17.7109375" customWidth="1"/>
    <col min="5649" max="5651" width="8.7109375" customWidth="1"/>
    <col min="5652" max="5654" width="3.7109375" customWidth="1"/>
    <col min="5889" max="5892" width="3.7109375" bestFit="1" customWidth="1"/>
    <col min="5893" max="5893" width="20.7109375" customWidth="1"/>
    <col min="5894" max="5894" width="12" bestFit="1" customWidth="1"/>
    <col min="5895" max="5895" width="3.7109375" customWidth="1"/>
    <col min="5896" max="5896" width="21.7109375" customWidth="1"/>
    <col min="5897" max="5897" width="3.7109375" customWidth="1"/>
    <col min="5898" max="5898" width="3.7109375" bestFit="1" customWidth="1"/>
    <col min="5899" max="5899" width="6.7109375" customWidth="1"/>
    <col min="5900" max="5900" width="18.7109375" customWidth="1"/>
    <col min="5901" max="5901" width="10.140625" customWidth="1"/>
    <col min="5902" max="5903" width="3.7109375" bestFit="1" customWidth="1"/>
    <col min="5904" max="5904" width="17.7109375" customWidth="1"/>
    <col min="5905" max="5907" width="8.7109375" customWidth="1"/>
    <col min="5908" max="5910" width="3.7109375" customWidth="1"/>
    <col min="6145" max="6148" width="3.7109375" bestFit="1" customWidth="1"/>
    <col min="6149" max="6149" width="20.7109375" customWidth="1"/>
    <col min="6150" max="6150" width="12" bestFit="1" customWidth="1"/>
    <col min="6151" max="6151" width="3.7109375" customWidth="1"/>
    <col min="6152" max="6152" width="21.7109375" customWidth="1"/>
    <col min="6153" max="6153" width="3.7109375" customWidth="1"/>
    <col min="6154" max="6154" width="3.7109375" bestFit="1" customWidth="1"/>
    <col min="6155" max="6155" width="6.7109375" customWidth="1"/>
    <col min="6156" max="6156" width="18.7109375" customWidth="1"/>
    <col min="6157" max="6157" width="10.140625" customWidth="1"/>
    <col min="6158" max="6159" width="3.7109375" bestFit="1" customWidth="1"/>
    <col min="6160" max="6160" width="17.7109375" customWidth="1"/>
    <col min="6161" max="6163" width="8.7109375" customWidth="1"/>
    <col min="6164" max="6166" width="3.7109375" customWidth="1"/>
    <col min="6401" max="6404" width="3.7109375" bestFit="1" customWidth="1"/>
    <col min="6405" max="6405" width="20.7109375" customWidth="1"/>
    <col min="6406" max="6406" width="12" bestFit="1" customWidth="1"/>
    <col min="6407" max="6407" width="3.7109375" customWidth="1"/>
    <col min="6408" max="6408" width="21.7109375" customWidth="1"/>
    <col min="6409" max="6409" width="3.7109375" customWidth="1"/>
    <col min="6410" max="6410" width="3.7109375" bestFit="1" customWidth="1"/>
    <col min="6411" max="6411" width="6.7109375" customWidth="1"/>
    <col min="6412" max="6412" width="18.7109375" customWidth="1"/>
    <col min="6413" max="6413" width="10.140625" customWidth="1"/>
    <col min="6414" max="6415" width="3.7109375" bestFit="1" customWidth="1"/>
    <col min="6416" max="6416" width="17.7109375" customWidth="1"/>
    <col min="6417" max="6419" width="8.7109375" customWidth="1"/>
    <col min="6420" max="6422" width="3.7109375" customWidth="1"/>
    <col min="6657" max="6660" width="3.7109375" bestFit="1" customWidth="1"/>
    <col min="6661" max="6661" width="20.7109375" customWidth="1"/>
    <col min="6662" max="6662" width="12" bestFit="1" customWidth="1"/>
    <col min="6663" max="6663" width="3.7109375" customWidth="1"/>
    <col min="6664" max="6664" width="21.7109375" customWidth="1"/>
    <col min="6665" max="6665" width="3.7109375" customWidth="1"/>
    <col min="6666" max="6666" width="3.7109375" bestFit="1" customWidth="1"/>
    <col min="6667" max="6667" width="6.7109375" customWidth="1"/>
    <col min="6668" max="6668" width="18.7109375" customWidth="1"/>
    <col min="6669" max="6669" width="10.140625" customWidth="1"/>
    <col min="6670" max="6671" width="3.7109375" bestFit="1" customWidth="1"/>
    <col min="6672" max="6672" width="17.7109375" customWidth="1"/>
    <col min="6673" max="6675" width="8.7109375" customWidth="1"/>
    <col min="6676" max="6678" width="3.7109375" customWidth="1"/>
    <col min="6913" max="6916" width="3.7109375" bestFit="1" customWidth="1"/>
    <col min="6917" max="6917" width="20.7109375" customWidth="1"/>
    <col min="6918" max="6918" width="12" bestFit="1" customWidth="1"/>
    <col min="6919" max="6919" width="3.7109375" customWidth="1"/>
    <col min="6920" max="6920" width="21.7109375" customWidth="1"/>
    <col min="6921" max="6921" width="3.7109375" customWidth="1"/>
    <col min="6922" max="6922" width="3.7109375" bestFit="1" customWidth="1"/>
    <col min="6923" max="6923" width="6.7109375" customWidth="1"/>
    <col min="6924" max="6924" width="18.7109375" customWidth="1"/>
    <col min="6925" max="6925" width="10.140625" customWidth="1"/>
    <col min="6926" max="6927" width="3.7109375" bestFit="1" customWidth="1"/>
    <col min="6928" max="6928" width="17.7109375" customWidth="1"/>
    <col min="6929" max="6931" width="8.7109375" customWidth="1"/>
    <col min="6932" max="6934" width="3.7109375" customWidth="1"/>
    <col min="7169" max="7172" width="3.7109375" bestFit="1" customWidth="1"/>
    <col min="7173" max="7173" width="20.7109375" customWidth="1"/>
    <col min="7174" max="7174" width="12" bestFit="1" customWidth="1"/>
    <col min="7175" max="7175" width="3.7109375" customWidth="1"/>
    <col min="7176" max="7176" width="21.7109375" customWidth="1"/>
    <col min="7177" max="7177" width="3.7109375" customWidth="1"/>
    <col min="7178" max="7178" width="3.7109375" bestFit="1" customWidth="1"/>
    <col min="7179" max="7179" width="6.7109375" customWidth="1"/>
    <col min="7180" max="7180" width="18.7109375" customWidth="1"/>
    <col min="7181" max="7181" width="10.140625" customWidth="1"/>
    <col min="7182" max="7183" width="3.7109375" bestFit="1" customWidth="1"/>
    <col min="7184" max="7184" width="17.7109375" customWidth="1"/>
    <col min="7185" max="7187" width="8.7109375" customWidth="1"/>
    <col min="7188" max="7190" width="3.7109375" customWidth="1"/>
    <col min="7425" max="7428" width="3.7109375" bestFit="1" customWidth="1"/>
    <col min="7429" max="7429" width="20.7109375" customWidth="1"/>
    <col min="7430" max="7430" width="12" bestFit="1" customWidth="1"/>
    <col min="7431" max="7431" width="3.7109375" customWidth="1"/>
    <col min="7432" max="7432" width="21.7109375" customWidth="1"/>
    <col min="7433" max="7433" width="3.7109375" customWidth="1"/>
    <col min="7434" max="7434" width="3.7109375" bestFit="1" customWidth="1"/>
    <col min="7435" max="7435" width="6.7109375" customWidth="1"/>
    <col min="7436" max="7436" width="18.7109375" customWidth="1"/>
    <col min="7437" max="7437" width="10.140625" customWidth="1"/>
    <col min="7438" max="7439" width="3.7109375" bestFit="1" customWidth="1"/>
    <col min="7440" max="7440" width="17.7109375" customWidth="1"/>
    <col min="7441" max="7443" width="8.7109375" customWidth="1"/>
    <col min="7444" max="7446" width="3.7109375" customWidth="1"/>
    <col min="7681" max="7684" width="3.7109375" bestFit="1" customWidth="1"/>
    <col min="7685" max="7685" width="20.7109375" customWidth="1"/>
    <col min="7686" max="7686" width="12" bestFit="1" customWidth="1"/>
    <col min="7687" max="7687" width="3.7109375" customWidth="1"/>
    <col min="7688" max="7688" width="21.7109375" customWidth="1"/>
    <col min="7689" max="7689" width="3.7109375" customWidth="1"/>
    <col min="7690" max="7690" width="3.7109375" bestFit="1" customWidth="1"/>
    <col min="7691" max="7691" width="6.7109375" customWidth="1"/>
    <col min="7692" max="7692" width="18.7109375" customWidth="1"/>
    <col min="7693" max="7693" width="10.140625" customWidth="1"/>
    <col min="7694" max="7695" width="3.7109375" bestFit="1" customWidth="1"/>
    <col min="7696" max="7696" width="17.7109375" customWidth="1"/>
    <col min="7697" max="7699" width="8.7109375" customWidth="1"/>
    <col min="7700" max="7702" width="3.7109375" customWidth="1"/>
    <col min="7937" max="7940" width="3.7109375" bestFit="1" customWidth="1"/>
    <col min="7941" max="7941" width="20.7109375" customWidth="1"/>
    <col min="7942" max="7942" width="12" bestFit="1" customWidth="1"/>
    <col min="7943" max="7943" width="3.7109375" customWidth="1"/>
    <col min="7944" max="7944" width="21.7109375" customWidth="1"/>
    <col min="7945" max="7945" width="3.7109375" customWidth="1"/>
    <col min="7946" max="7946" width="3.7109375" bestFit="1" customWidth="1"/>
    <col min="7947" max="7947" width="6.7109375" customWidth="1"/>
    <col min="7948" max="7948" width="18.7109375" customWidth="1"/>
    <col min="7949" max="7949" width="10.140625" customWidth="1"/>
    <col min="7950" max="7951" width="3.7109375" bestFit="1" customWidth="1"/>
    <col min="7952" max="7952" width="17.7109375" customWidth="1"/>
    <col min="7953" max="7955" width="8.7109375" customWidth="1"/>
    <col min="7956" max="7958" width="3.7109375" customWidth="1"/>
    <col min="8193" max="8196" width="3.7109375" bestFit="1" customWidth="1"/>
    <col min="8197" max="8197" width="20.7109375" customWidth="1"/>
    <col min="8198" max="8198" width="12" bestFit="1" customWidth="1"/>
    <col min="8199" max="8199" width="3.7109375" customWidth="1"/>
    <col min="8200" max="8200" width="21.7109375" customWidth="1"/>
    <col min="8201" max="8201" width="3.7109375" customWidth="1"/>
    <col min="8202" max="8202" width="3.7109375" bestFit="1" customWidth="1"/>
    <col min="8203" max="8203" width="6.7109375" customWidth="1"/>
    <col min="8204" max="8204" width="18.7109375" customWidth="1"/>
    <col min="8205" max="8205" width="10.140625" customWidth="1"/>
    <col min="8206" max="8207" width="3.7109375" bestFit="1" customWidth="1"/>
    <col min="8208" max="8208" width="17.7109375" customWidth="1"/>
    <col min="8209" max="8211" width="8.7109375" customWidth="1"/>
    <col min="8212" max="8214" width="3.7109375" customWidth="1"/>
    <col min="8449" max="8452" width="3.7109375" bestFit="1" customWidth="1"/>
    <col min="8453" max="8453" width="20.7109375" customWidth="1"/>
    <col min="8454" max="8454" width="12" bestFit="1" customWidth="1"/>
    <col min="8455" max="8455" width="3.7109375" customWidth="1"/>
    <col min="8456" max="8456" width="21.7109375" customWidth="1"/>
    <col min="8457" max="8457" width="3.7109375" customWidth="1"/>
    <col min="8458" max="8458" width="3.7109375" bestFit="1" customWidth="1"/>
    <col min="8459" max="8459" width="6.7109375" customWidth="1"/>
    <col min="8460" max="8460" width="18.7109375" customWidth="1"/>
    <col min="8461" max="8461" width="10.140625" customWidth="1"/>
    <col min="8462" max="8463" width="3.7109375" bestFit="1" customWidth="1"/>
    <col min="8464" max="8464" width="17.7109375" customWidth="1"/>
    <col min="8465" max="8467" width="8.7109375" customWidth="1"/>
    <col min="8468" max="8470" width="3.7109375" customWidth="1"/>
    <col min="8705" max="8708" width="3.7109375" bestFit="1" customWidth="1"/>
    <col min="8709" max="8709" width="20.7109375" customWidth="1"/>
    <col min="8710" max="8710" width="12" bestFit="1" customWidth="1"/>
    <col min="8711" max="8711" width="3.7109375" customWidth="1"/>
    <col min="8712" max="8712" width="21.7109375" customWidth="1"/>
    <col min="8713" max="8713" width="3.7109375" customWidth="1"/>
    <col min="8714" max="8714" width="3.7109375" bestFit="1" customWidth="1"/>
    <col min="8715" max="8715" width="6.7109375" customWidth="1"/>
    <col min="8716" max="8716" width="18.7109375" customWidth="1"/>
    <col min="8717" max="8717" width="10.140625" customWidth="1"/>
    <col min="8718" max="8719" width="3.7109375" bestFit="1" customWidth="1"/>
    <col min="8720" max="8720" width="17.7109375" customWidth="1"/>
    <col min="8721" max="8723" width="8.7109375" customWidth="1"/>
    <col min="8724" max="8726" width="3.7109375" customWidth="1"/>
    <col min="8961" max="8964" width="3.7109375" bestFit="1" customWidth="1"/>
    <col min="8965" max="8965" width="20.7109375" customWidth="1"/>
    <col min="8966" max="8966" width="12" bestFit="1" customWidth="1"/>
    <col min="8967" max="8967" width="3.7109375" customWidth="1"/>
    <col min="8968" max="8968" width="21.7109375" customWidth="1"/>
    <col min="8969" max="8969" width="3.7109375" customWidth="1"/>
    <col min="8970" max="8970" width="3.7109375" bestFit="1" customWidth="1"/>
    <col min="8971" max="8971" width="6.7109375" customWidth="1"/>
    <col min="8972" max="8972" width="18.7109375" customWidth="1"/>
    <col min="8973" max="8973" width="10.140625" customWidth="1"/>
    <col min="8974" max="8975" width="3.7109375" bestFit="1" customWidth="1"/>
    <col min="8976" max="8976" width="17.7109375" customWidth="1"/>
    <col min="8977" max="8979" width="8.7109375" customWidth="1"/>
    <col min="8980" max="8982" width="3.7109375" customWidth="1"/>
    <col min="9217" max="9220" width="3.7109375" bestFit="1" customWidth="1"/>
    <col min="9221" max="9221" width="20.7109375" customWidth="1"/>
    <col min="9222" max="9222" width="12" bestFit="1" customWidth="1"/>
    <col min="9223" max="9223" width="3.7109375" customWidth="1"/>
    <col min="9224" max="9224" width="21.7109375" customWidth="1"/>
    <col min="9225" max="9225" width="3.7109375" customWidth="1"/>
    <col min="9226" max="9226" width="3.7109375" bestFit="1" customWidth="1"/>
    <col min="9227" max="9227" width="6.7109375" customWidth="1"/>
    <col min="9228" max="9228" width="18.7109375" customWidth="1"/>
    <col min="9229" max="9229" width="10.140625" customWidth="1"/>
    <col min="9230" max="9231" width="3.7109375" bestFit="1" customWidth="1"/>
    <col min="9232" max="9232" width="17.7109375" customWidth="1"/>
    <col min="9233" max="9235" width="8.7109375" customWidth="1"/>
    <col min="9236" max="9238" width="3.7109375" customWidth="1"/>
    <col min="9473" max="9476" width="3.7109375" bestFit="1" customWidth="1"/>
    <col min="9477" max="9477" width="20.7109375" customWidth="1"/>
    <col min="9478" max="9478" width="12" bestFit="1" customWidth="1"/>
    <col min="9479" max="9479" width="3.7109375" customWidth="1"/>
    <col min="9480" max="9480" width="21.7109375" customWidth="1"/>
    <col min="9481" max="9481" width="3.7109375" customWidth="1"/>
    <col min="9482" max="9482" width="3.7109375" bestFit="1" customWidth="1"/>
    <col min="9483" max="9483" width="6.7109375" customWidth="1"/>
    <col min="9484" max="9484" width="18.7109375" customWidth="1"/>
    <col min="9485" max="9485" width="10.140625" customWidth="1"/>
    <col min="9486" max="9487" width="3.7109375" bestFit="1" customWidth="1"/>
    <col min="9488" max="9488" width="17.7109375" customWidth="1"/>
    <col min="9489" max="9491" width="8.7109375" customWidth="1"/>
    <col min="9492" max="9494" width="3.7109375" customWidth="1"/>
    <col min="9729" max="9732" width="3.7109375" bestFit="1" customWidth="1"/>
    <col min="9733" max="9733" width="20.7109375" customWidth="1"/>
    <col min="9734" max="9734" width="12" bestFit="1" customWidth="1"/>
    <col min="9735" max="9735" width="3.7109375" customWidth="1"/>
    <col min="9736" max="9736" width="21.7109375" customWidth="1"/>
    <col min="9737" max="9737" width="3.7109375" customWidth="1"/>
    <col min="9738" max="9738" width="3.7109375" bestFit="1" customWidth="1"/>
    <col min="9739" max="9739" width="6.7109375" customWidth="1"/>
    <col min="9740" max="9740" width="18.7109375" customWidth="1"/>
    <col min="9741" max="9741" width="10.140625" customWidth="1"/>
    <col min="9742" max="9743" width="3.7109375" bestFit="1" customWidth="1"/>
    <col min="9744" max="9744" width="17.7109375" customWidth="1"/>
    <col min="9745" max="9747" width="8.7109375" customWidth="1"/>
    <col min="9748" max="9750" width="3.7109375" customWidth="1"/>
    <col min="9985" max="9988" width="3.7109375" bestFit="1" customWidth="1"/>
    <col min="9989" max="9989" width="20.7109375" customWidth="1"/>
    <col min="9990" max="9990" width="12" bestFit="1" customWidth="1"/>
    <col min="9991" max="9991" width="3.7109375" customWidth="1"/>
    <col min="9992" max="9992" width="21.7109375" customWidth="1"/>
    <col min="9993" max="9993" width="3.7109375" customWidth="1"/>
    <col min="9994" max="9994" width="3.7109375" bestFit="1" customWidth="1"/>
    <col min="9995" max="9995" width="6.7109375" customWidth="1"/>
    <col min="9996" max="9996" width="18.7109375" customWidth="1"/>
    <col min="9997" max="9997" width="10.140625" customWidth="1"/>
    <col min="9998" max="9999" width="3.7109375" bestFit="1" customWidth="1"/>
    <col min="10000" max="10000" width="17.7109375" customWidth="1"/>
    <col min="10001" max="10003" width="8.7109375" customWidth="1"/>
    <col min="10004" max="10006" width="3.7109375" customWidth="1"/>
    <col min="10241" max="10244" width="3.7109375" bestFit="1" customWidth="1"/>
    <col min="10245" max="10245" width="20.7109375" customWidth="1"/>
    <col min="10246" max="10246" width="12" bestFit="1" customWidth="1"/>
    <col min="10247" max="10247" width="3.7109375" customWidth="1"/>
    <col min="10248" max="10248" width="21.7109375" customWidth="1"/>
    <col min="10249" max="10249" width="3.7109375" customWidth="1"/>
    <col min="10250" max="10250" width="3.7109375" bestFit="1" customWidth="1"/>
    <col min="10251" max="10251" width="6.7109375" customWidth="1"/>
    <col min="10252" max="10252" width="18.7109375" customWidth="1"/>
    <col min="10253" max="10253" width="10.140625" customWidth="1"/>
    <col min="10254" max="10255" width="3.7109375" bestFit="1" customWidth="1"/>
    <col min="10256" max="10256" width="17.7109375" customWidth="1"/>
    <col min="10257" max="10259" width="8.7109375" customWidth="1"/>
    <col min="10260" max="10262" width="3.7109375" customWidth="1"/>
    <col min="10497" max="10500" width="3.7109375" bestFit="1" customWidth="1"/>
    <col min="10501" max="10501" width="20.7109375" customWidth="1"/>
    <col min="10502" max="10502" width="12" bestFit="1" customWidth="1"/>
    <col min="10503" max="10503" width="3.7109375" customWidth="1"/>
    <col min="10504" max="10504" width="21.7109375" customWidth="1"/>
    <col min="10505" max="10505" width="3.7109375" customWidth="1"/>
    <col min="10506" max="10506" width="3.7109375" bestFit="1" customWidth="1"/>
    <col min="10507" max="10507" width="6.7109375" customWidth="1"/>
    <col min="10508" max="10508" width="18.7109375" customWidth="1"/>
    <col min="10509" max="10509" width="10.140625" customWidth="1"/>
    <col min="10510" max="10511" width="3.7109375" bestFit="1" customWidth="1"/>
    <col min="10512" max="10512" width="17.7109375" customWidth="1"/>
    <col min="10513" max="10515" width="8.7109375" customWidth="1"/>
    <col min="10516" max="10518" width="3.7109375" customWidth="1"/>
    <col min="10753" max="10756" width="3.7109375" bestFit="1" customWidth="1"/>
    <col min="10757" max="10757" width="20.7109375" customWidth="1"/>
    <col min="10758" max="10758" width="12" bestFit="1" customWidth="1"/>
    <col min="10759" max="10759" width="3.7109375" customWidth="1"/>
    <col min="10760" max="10760" width="21.7109375" customWidth="1"/>
    <col min="10761" max="10761" width="3.7109375" customWidth="1"/>
    <col min="10762" max="10762" width="3.7109375" bestFit="1" customWidth="1"/>
    <col min="10763" max="10763" width="6.7109375" customWidth="1"/>
    <col min="10764" max="10764" width="18.7109375" customWidth="1"/>
    <col min="10765" max="10765" width="10.140625" customWidth="1"/>
    <col min="10766" max="10767" width="3.7109375" bestFit="1" customWidth="1"/>
    <col min="10768" max="10768" width="17.7109375" customWidth="1"/>
    <col min="10769" max="10771" width="8.7109375" customWidth="1"/>
    <col min="10772" max="10774" width="3.7109375" customWidth="1"/>
    <col min="11009" max="11012" width="3.7109375" bestFit="1" customWidth="1"/>
    <col min="11013" max="11013" width="20.7109375" customWidth="1"/>
    <col min="11014" max="11014" width="12" bestFit="1" customWidth="1"/>
    <col min="11015" max="11015" width="3.7109375" customWidth="1"/>
    <col min="11016" max="11016" width="21.7109375" customWidth="1"/>
    <col min="11017" max="11017" width="3.7109375" customWidth="1"/>
    <col min="11018" max="11018" width="3.7109375" bestFit="1" customWidth="1"/>
    <col min="11019" max="11019" width="6.7109375" customWidth="1"/>
    <col min="11020" max="11020" width="18.7109375" customWidth="1"/>
    <col min="11021" max="11021" width="10.140625" customWidth="1"/>
    <col min="11022" max="11023" width="3.7109375" bestFit="1" customWidth="1"/>
    <col min="11024" max="11024" width="17.7109375" customWidth="1"/>
    <col min="11025" max="11027" width="8.7109375" customWidth="1"/>
    <col min="11028" max="11030" width="3.7109375" customWidth="1"/>
    <col min="11265" max="11268" width="3.7109375" bestFit="1" customWidth="1"/>
    <col min="11269" max="11269" width="20.7109375" customWidth="1"/>
    <col min="11270" max="11270" width="12" bestFit="1" customWidth="1"/>
    <col min="11271" max="11271" width="3.7109375" customWidth="1"/>
    <col min="11272" max="11272" width="21.7109375" customWidth="1"/>
    <col min="11273" max="11273" width="3.7109375" customWidth="1"/>
    <col min="11274" max="11274" width="3.7109375" bestFit="1" customWidth="1"/>
    <col min="11275" max="11275" width="6.7109375" customWidth="1"/>
    <col min="11276" max="11276" width="18.7109375" customWidth="1"/>
    <col min="11277" max="11277" width="10.140625" customWidth="1"/>
    <col min="11278" max="11279" width="3.7109375" bestFit="1" customWidth="1"/>
    <col min="11280" max="11280" width="17.7109375" customWidth="1"/>
    <col min="11281" max="11283" width="8.7109375" customWidth="1"/>
    <col min="11284" max="11286" width="3.7109375" customWidth="1"/>
    <col min="11521" max="11524" width="3.7109375" bestFit="1" customWidth="1"/>
    <col min="11525" max="11525" width="20.7109375" customWidth="1"/>
    <col min="11526" max="11526" width="12" bestFit="1" customWidth="1"/>
    <col min="11527" max="11527" width="3.7109375" customWidth="1"/>
    <col min="11528" max="11528" width="21.7109375" customWidth="1"/>
    <col min="11529" max="11529" width="3.7109375" customWidth="1"/>
    <col min="11530" max="11530" width="3.7109375" bestFit="1" customWidth="1"/>
    <col min="11531" max="11531" width="6.7109375" customWidth="1"/>
    <col min="11532" max="11532" width="18.7109375" customWidth="1"/>
    <col min="11533" max="11533" width="10.140625" customWidth="1"/>
    <col min="11534" max="11535" width="3.7109375" bestFit="1" customWidth="1"/>
    <col min="11536" max="11536" width="17.7109375" customWidth="1"/>
    <col min="11537" max="11539" width="8.7109375" customWidth="1"/>
    <col min="11540" max="11542" width="3.7109375" customWidth="1"/>
    <col min="11777" max="11780" width="3.7109375" bestFit="1" customWidth="1"/>
    <col min="11781" max="11781" width="20.7109375" customWidth="1"/>
    <col min="11782" max="11782" width="12" bestFit="1" customWidth="1"/>
    <col min="11783" max="11783" width="3.7109375" customWidth="1"/>
    <col min="11784" max="11784" width="21.7109375" customWidth="1"/>
    <col min="11785" max="11785" width="3.7109375" customWidth="1"/>
    <col min="11786" max="11786" width="3.7109375" bestFit="1" customWidth="1"/>
    <col min="11787" max="11787" width="6.7109375" customWidth="1"/>
    <col min="11788" max="11788" width="18.7109375" customWidth="1"/>
    <col min="11789" max="11789" width="10.140625" customWidth="1"/>
    <col min="11790" max="11791" width="3.7109375" bestFit="1" customWidth="1"/>
    <col min="11792" max="11792" width="17.7109375" customWidth="1"/>
    <col min="11793" max="11795" width="8.7109375" customWidth="1"/>
    <col min="11796" max="11798" width="3.7109375" customWidth="1"/>
    <col min="12033" max="12036" width="3.7109375" bestFit="1" customWidth="1"/>
    <col min="12037" max="12037" width="20.7109375" customWidth="1"/>
    <col min="12038" max="12038" width="12" bestFit="1" customWidth="1"/>
    <col min="12039" max="12039" width="3.7109375" customWidth="1"/>
    <col min="12040" max="12040" width="21.7109375" customWidth="1"/>
    <col min="12041" max="12041" width="3.7109375" customWidth="1"/>
    <col min="12042" max="12042" width="3.7109375" bestFit="1" customWidth="1"/>
    <col min="12043" max="12043" width="6.7109375" customWidth="1"/>
    <col min="12044" max="12044" width="18.7109375" customWidth="1"/>
    <col min="12045" max="12045" width="10.140625" customWidth="1"/>
    <col min="12046" max="12047" width="3.7109375" bestFit="1" customWidth="1"/>
    <col min="12048" max="12048" width="17.7109375" customWidth="1"/>
    <col min="12049" max="12051" width="8.7109375" customWidth="1"/>
    <col min="12052" max="12054" width="3.7109375" customWidth="1"/>
    <col min="12289" max="12292" width="3.7109375" bestFit="1" customWidth="1"/>
    <col min="12293" max="12293" width="20.7109375" customWidth="1"/>
    <col min="12294" max="12294" width="12" bestFit="1" customWidth="1"/>
    <col min="12295" max="12295" width="3.7109375" customWidth="1"/>
    <col min="12296" max="12296" width="21.7109375" customWidth="1"/>
    <col min="12297" max="12297" width="3.7109375" customWidth="1"/>
    <col min="12298" max="12298" width="3.7109375" bestFit="1" customWidth="1"/>
    <col min="12299" max="12299" width="6.7109375" customWidth="1"/>
    <col min="12300" max="12300" width="18.7109375" customWidth="1"/>
    <col min="12301" max="12301" width="10.140625" customWidth="1"/>
    <col min="12302" max="12303" width="3.7109375" bestFit="1" customWidth="1"/>
    <col min="12304" max="12304" width="17.7109375" customWidth="1"/>
    <col min="12305" max="12307" width="8.7109375" customWidth="1"/>
    <col min="12308" max="12310" width="3.7109375" customWidth="1"/>
    <col min="12545" max="12548" width="3.7109375" bestFit="1" customWidth="1"/>
    <col min="12549" max="12549" width="20.7109375" customWidth="1"/>
    <col min="12550" max="12550" width="12" bestFit="1" customWidth="1"/>
    <col min="12551" max="12551" width="3.7109375" customWidth="1"/>
    <col min="12552" max="12552" width="21.7109375" customWidth="1"/>
    <col min="12553" max="12553" width="3.7109375" customWidth="1"/>
    <col min="12554" max="12554" width="3.7109375" bestFit="1" customWidth="1"/>
    <col min="12555" max="12555" width="6.7109375" customWidth="1"/>
    <col min="12556" max="12556" width="18.7109375" customWidth="1"/>
    <col min="12557" max="12557" width="10.140625" customWidth="1"/>
    <col min="12558" max="12559" width="3.7109375" bestFit="1" customWidth="1"/>
    <col min="12560" max="12560" width="17.7109375" customWidth="1"/>
    <col min="12561" max="12563" width="8.7109375" customWidth="1"/>
    <col min="12564" max="12566" width="3.7109375" customWidth="1"/>
    <col min="12801" max="12804" width="3.7109375" bestFit="1" customWidth="1"/>
    <col min="12805" max="12805" width="20.7109375" customWidth="1"/>
    <col min="12806" max="12806" width="12" bestFit="1" customWidth="1"/>
    <col min="12807" max="12807" width="3.7109375" customWidth="1"/>
    <col min="12808" max="12808" width="21.7109375" customWidth="1"/>
    <col min="12809" max="12809" width="3.7109375" customWidth="1"/>
    <col min="12810" max="12810" width="3.7109375" bestFit="1" customWidth="1"/>
    <col min="12811" max="12811" width="6.7109375" customWidth="1"/>
    <col min="12812" max="12812" width="18.7109375" customWidth="1"/>
    <col min="12813" max="12813" width="10.140625" customWidth="1"/>
    <col min="12814" max="12815" width="3.7109375" bestFit="1" customWidth="1"/>
    <col min="12816" max="12816" width="17.7109375" customWidth="1"/>
    <col min="12817" max="12819" width="8.7109375" customWidth="1"/>
    <col min="12820" max="12822" width="3.7109375" customWidth="1"/>
    <col min="13057" max="13060" width="3.7109375" bestFit="1" customWidth="1"/>
    <col min="13061" max="13061" width="20.7109375" customWidth="1"/>
    <col min="13062" max="13062" width="12" bestFit="1" customWidth="1"/>
    <col min="13063" max="13063" width="3.7109375" customWidth="1"/>
    <col min="13064" max="13064" width="21.7109375" customWidth="1"/>
    <col min="13065" max="13065" width="3.7109375" customWidth="1"/>
    <col min="13066" max="13066" width="3.7109375" bestFit="1" customWidth="1"/>
    <col min="13067" max="13067" width="6.7109375" customWidth="1"/>
    <col min="13068" max="13068" width="18.7109375" customWidth="1"/>
    <col min="13069" max="13069" width="10.140625" customWidth="1"/>
    <col min="13070" max="13071" width="3.7109375" bestFit="1" customWidth="1"/>
    <col min="13072" max="13072" width="17.7109375" customWidth="1"/>
    <col min="13073" max="13075" width="8.7109375" customWidth="1"/>
    <col min="13076" max="13078" width="3.7109375" customWidth="1"/>
    <col min="13313" max="13316" width="3.7109375" bestFit="1" customWidth="1"/>
    <col min="13317" max="13317" width="20.7109375" customWidth="1"/>
    <col min="13318" max="13318" width="12" bestFit="1" customWidth="1"/>
    <col min="13319" max="13319" width="3.7109375" customWidth="1"/>
    <col min="13320" max="13320" width="21.7109375" customWidth="1"/>
    <col min="13321" max="13321" width="3.7109375" customWidth="1"/>
    <col min="13322" max="13322" width="3.7109375" bestFit="1" customWidth="1"/>
    <col min="13323" max="13323" width="6.7109375" customWidth="1"/>
    <col min="13324" max="13324" width="18.7109375" customWidth="1"/>
    <col min="13325" max="13325" width="10.140625" customWidth="1"/>
    <col min="13326" max="13327" width="3.7109375" bestFit="1" customWidth="1"/>
    <col min="13328" max="13328" width="17.7109375" customWidth="1"/>
    <col min="13329" max="13331" width="8.7109375" customWidth="1"/>
    <col min="13332" max="13334" width="3.7109375" customWidth="1"/>
    <col min="13569" max="13572" width="3.7109375" bestFit="1" customWidth="1"/>
    <col min="13573" max="13573" width="20.7109375" customWidth="1"/>
    <col min="13574" max="13574" width="12" bestFit="1" customWidth="1"/>
    <col min="13575" max="13575" width="3.7109375" customWidth="1"/>
    <col min="13576" max="13576" width="21.7109375" customWidth="1"/>
    <col min="13577" max="13577" width="3.7109375" customWidth="1"/>
    <col min="13578" max="13578" width="3.7109375" bestFit="1" customWidth="1"/>
    <col min="13579" max="13579" width="6.7109375" customWidth="1"/>
    <col min="13580" max="13580" width="18.7109375" customWidth="1"/>
    <col min="13581" max="13581" width="10.140625" customWidth="1"/>
    <col min="13582" max="13583" width="3.7109375" bestFit="1" customWidth="1"/>
    <col min="13584" max="13584" width="17.7109375" customWidth="1"/>
    <col min="13585" max="13587" width="8.7109375" customWidth="1"/>
    <col min="13588" max="13590" width="3.7109375" customWidth="1"/>
    <col min="13825" max="13828" width="3.7109375" bestFit="1" customWidth="1"/>
    <col min="13829" max="13829" width="20.7109375" customWidth="1"/>
    <col min="13830" max="13830" width="12" bestFit="1" customWidth="1"/>
    <col min="13831" max="13831" width="3.7109375" customWidth="1"/>
    <col min="13832" max="13832" width="21.7109375" customWidth="1"/>
    <col min="13833" max="13833" width="3.7109375" customWidth="1"/>
    <col min="13834" max="13834" width="3.7109375" bestFit="1" customWidth="1"/>
    <col min="13835" max="13835" width="6.7109375" customWidth="1"/>
    <col min="13836" max="13836" width="18.7109375" customWidth="1"/>
    <col min="13837" max="13837" width="10.140625" customWidth="1"/>
    <col min="13838" max="13839" width="3.7109375" bestFit="1" customWidth="1"/>
    <col min="13840" max="13840" width="17.7109375" customWidth="1"/>
    <col min="13841" max="13843" width="8.7109375" customWidth="1"/>
    <col min="13844" max="13846" width="3.7109375" customWidth="1"/>
    <col min="14081" max="14084" width="3.7109375" bestFit="1" customWidth="1"/>
    <col min="14085" max="14085" width="20.7109375" customWidth="1"/>
    <col min="14086" max="14086" width="12" bestFit="1" customWidth="1"/>
    <col min="14087" max="14087" width="3.7109375" customWidth="1"/>
    <col min="14088" max="14088" width="21.7109375" customWidth="1"/>
    <col min="14089" max="14089" width="3.7109375" customWidth="1"/>
    <col min="14090" max="14090" width="3.7109375" bestFit="1" customWidth="1"/>
    <col min="14091" max="14091" width="6.7109375" customWidth="1"/>
    <col min="14092" max="14092" width="18.7109375" customWidth="1"/>
    <col min="14093" max="14093" width="10.140625" customWidth="1"/>
    <col min="14094" max="14095" width="3.7109375" bestFit="1" customWidth="1"/>
    <col min="14096" max="14096" width="17.7109375" customWidth="1"/>
    <col min="14097" max="14099" width="8.7109375" customWidth="1"/>
    <col min="14100" max="14102" width="3.7109375" customWidth="1"/>
    <col min="14337" max="14340" width="3.7109375" bestFit="1" customWidth="1"/>
    <col min="14341" max="14341" width="20.7109375" customWidth="1"/>
    <col min="14342" max="14342" width="12" bestFit="1" customWidth="1"/>
    <col min="14343" max="14343" width="3.7109375" customWidth="1"/>
    <col min="14344" max="14344" width="21.7109375" customWidth="1"/>
    <col min="14345" max="14345" width="3.7109375" customWidth="1"/>
    <col min="14346" max="14346" width="3.7109375" bestFit="1" customWidth="1"/>
    <col min="14347" max="14347" width="6.7109375" customWidth="1"/>
    <col min="14348" max="14348" width="18.7109375" customWidth="1"/>
    <col min="14349" max="14349" width="10.140625" customWidth="1"/>
    <col min="14350" max="14351" width="3.7109375" bestFit="1" customWidth="1"/>
    <col min="14352" max="14352" width="17.7109375" customWidth="1"/>
    <col min="14353" max="14355" width="8.7109375" customWidth="1"/>
    <col min="14356" max="14358" width="3.7109375" customWidth="1"/>
    <col min="14593" max="14596" width="3.7109375" bestFit="1" customWidth="1"/>
    <col min="14597" max="14597" width="20.7109375" customWidth="1"/>
    <col min="14598" max="14598" width="12" bestFit="1" customWidth="1"/>
    <col min="14599" max="14599" width="3.7109375" customWidth="1"/>
    <col min="14600" max="14600" width="21.7109375" customWidth="1"/>
    <col min="14601" max="14601" width="3.7109375" customWidth="1"/>
    <col min="14602" max="14602" width="3.7109375" bestFit="1" customWidth="1"/>
    <col min="14603" max="14603" width="6.7109375" customWidth="1"/>
    <col min="14604" max="14604" width="18.7109375" customWidth="1"/>
    <col min="14605" max="14605" width="10.140625" customWidth="1"/>
    <col min="14606" max="14607" width="3.7109375" bestFit="1" customWidth="1"/>
    <col min="14608" max="14608" width="17.7109375" customWidth="1"/>
    <col min="14609" max="14611" width="8.7109375" customWidth="1"/>
    <col min="14612" max="14614" width="3.7109375" customWidth="1"/>
    <col min="14849" max="14852" width="3.7109375" bestFit="1" customWidth="1"/>
    <col min="14853" max="14853" width="20.7109375" customWidth="1"/>
    <col min="14854" max="14854" width="12" bestFit="1" customWidth="1"/>
    <col min="14855" max="14855" width="3.7109375" customWidth="1"/>
    <col min="14856" max="14856" width="21.7109375" customWidth="1"/>
    <col min="14857" max="14857" width="3.7109375" customWidth="1"/>
    <col min="14858" max="14858" width="3.7109375" bestFit="1" customWidth="1"/>
    <col min="14859" max="14859" width="6.7109375" customWidth="1"/>
    <col min="14860" max="14860" width="18.7109375" customWidth="1"/>
    <col min="14861" max="14861" width="10.140625" customWidth="1"/>
    <col min="14862" max="14863" width="3.7109375" bestFit="1" customWidth="1"/>
    <col min="14864" max="14864" width="17.7109375" customWidth="1"/>
    <col min="14865" max="14867" width="8.7109375" customWidth="1"/>
    <col min="14868" max="14870" width="3.7109375" customWidth="1"/>
    <col min="15105" max="15108" width="3.7109375" bestFit="1" customWidth="1"/>
    <col min="15109" max="15109" width="20.7109375" customWidth="1"/>
    <col min="15110" max="15110" width="12" bestFit="1" customWidth="1"/>
    <col min="15111" max="15111" width="3.7109375" customWidth="1"/>
    <col min="15112" max="15112" width="21.7109375" customWidth="1"/>
    <col min="15113" max="15113" width="3.7109375" customWidth="1"/>
    <col min="15114" max="15114" width="3.7109375" bestFit="1" customWidth="1"/>
    <col min="15115" max="15115" width="6.7109375" customWidth="1"/>
    <col min="15116" max="15116" width="18.7109375" customWidth="1"/>
    <col min="15117" max="15117" width="10.140625" customWidth="1"/>
    <col min="15118" max="15119" width="3.7109375" bestFit="1" customWidth="1"/>
    <col min="15120" max="15120" width="17.7109375" customWidth="1"/>
    <col min="15121" max="15123" width="8.7109375" customWidth="1"/>
    <col min="15124" max="15126" width="3.7109375" customWidth="1"/>
    <col min="15361" max="15364" width="3.7109375" bestFit="1" customWidth="1"/>
    <col min="15365" max="15365" width="20.7109375" customWidth="1"/>
    <col min="15366" max="15366" width="12" bestFit="1" customWidth="1"/>
    <col min="15367" max="15367" width="3.7109375" customWidth="1"/>
    <col min="15368" max="15368" width="21.7109375" customWidth="1"/>
    <col min="15369" max="15369" width="3.7109375" customWidth="1"/>
    <col min="15370" max="15370" width="3.7109375" bestFit="1" customWidth="1"/>
    <col min="15371" max="15371" width="6.7109375" customWidth="1"/>
    <col min="15372" max="15372" width="18.7109375" customWidth="1"/>
    <col min="15373" max="15373" width="10.140625" customWidth="1"/>
    <col min="15374" max="15375" width="3.7109375" bestFit="1" customWidth="1"/>
    <col min="15376" max="15376" width="17.7109375" customWidth="1"/>
    <col min="15377" max="15379" width="8.7109375" customWidth="1"/>
    <col min="15380" max="15382" width="3.7109375" customWidth="1"/>
    <col min="15617" max="15620" width="3.7109375" bestFit="1" customWidth="1"/>
    <col min="15621" max="15621" width="20.7109375" customWidth="1"/>
    <col min="15622" max="15622" width="12" bestFit="1" customWidth="1"/>
    <col min="15623" max="15623" width="3.7109375" customWidth="1"/>
    <col min="15624" max="15624" width="21.7109375" customWidth="1"/>
    <col min="15625" max="15625" width="3.7109375" customWidth="1"/>
    <col min="15626" max="15626" width="3.7109375" bestFit="1" customWidth="1"/>
    <col min="15627" max="15627" width="6.7109375" customWidth="1"/>
    <col min="15628" max="15628" width="18.7109375" customWidth="1"/>
    <col min="15629" max="15629" width="10.140625" customWidth="1"/>
    <col min="15630" max="15631" width="3.7109375" bestFit="1" customWidth="1"/>
    <col min="15632" max="15632" width="17.7109375" customWidth="1"/>
    <col min="15633" max="15635" width="8.7109375" customWidth="1"/>
    <col min="15636" max="15638" width="3.7109375" customWidth="1"/>
    <col min="15873" max="15876" width="3.7109375" bestFit="1" customWidth="1"/>
    <col min="15877" max="15877" width="20.7109375" customWidth="1"/>
    <col min="15878" max="15878" width="12" bestFit="1" customWidth="1"/>
    <col min="15879" max="15879" width="3.7109375" customWidth="1"/>
    <col min="15880" max="15880" width="21.7109375" customWidth="1"/>
    <col min="15881" max="15881" width="3.7109375" customWidth="1"/>
    <col min="15882" max="15882" width="3.7109375" bestFit="1" customWidth="1"/>
    <col min="15883" max="15883" width="6.7109375" customWidth="1"/>
    <col min="15884" max="15884" width="18.7109375" customWidth="1"/>
    <col min="15885" max="15885" width="10.140625" customWidth="1"/>
    <col min="15886" max="15887" width="3.7109375" bestFit="1" customWidth="1"/>
    <col min="15888" max="15888" width="17.7109375" customWidth="1"/>
    <col min="15889" max="15891" width="8.7109375" customWidth="1"/>
    <col min="15892" max="15894" width="3.7109375" customWidth="1"/>
    <col min="16129" max="16132" width="3.7109375" bestFit="1" customWidth="1"/>
    <col min="16133" max="16133" width="20.7109375" customWidth="1"/>
    <col min="16134" max="16134" width="12" bestFit="1" customWidth="1"/>
    <col min="16135" max="16135" width="3.7109375" customWidth="1"/>
    <col min="16136" max="16136" width="21.7109375" customWidth="1"/>
    <col min="16137" max="16137" width="3.7109375" customWidth="1"/>
    <col min="16138" max="16138" width="3.7109375" bestFit="1" customWidth="1"/>
    <col min="16139" max="16139" width="6.7109375" customWidth="1"/>
    <col min="16140" max="16140" width="18.7109375" customWidth="1"/>
    <col min="16141" max="16141" width="10.140625" customWidth="1"/>
    <col min="16142" max="16143" width="3.7109375" bestFit="1" customWidth="1"/>
    <col min="16144" max="16144" width="17.7109375" customWidth="1"/>
    <col min="16145" max="16147" width="8.7109375" customWidth="1"/>
    <col min="16148" max="16150" width="3.7109375" customWidth="1"/>
  </cols>
  <sheetData>
    <row r="1" spans="1:38" ht="15.75" thickBot="1">
      <c r="A1" s="18"/>
      <c r="B1" s="18"/>
      <c r="C1" s="18"/>
      <c r="D1" s="18"/>
      <c r="E1" s="17"/>
      <c r="F1" s="17"/>
      <c r="G1" s="17"/>
      <c r="H1" s="17"/>
      <c r="I1" s="18"/>
      <c r="J1" s="18"/>
      <c r="K1" s="18"/>
      <c r="L1" s="17"/>
      <c r="M1" s="17"/>
      <c r="N1" s="18"/>
      <c r="O1" s="18"/>
      <c r="P1" s="17"/>
      <c r="Q1" s="17"/>
      <c r="R1" s="17"/>
      <c r="S1" s="17"/>
      <c r="T1" s="17"/>
      <c r="U1" s="17"/>
      <c r="V1" s="17"/>
      <c r="W1" s="17"/>
      <c r="X1" s="17"/>
      <c r="Y1" s="17"/>
      <c r="Z1" s="17"/>
      <c r="AA1" s="17"/>
      <c r="AB1" s="17"/>
      <c r="AC1" s="17"/>
      <c r="AD1" s="17"/>
      <c r="AE1" s="17"/>
      <c r="AF1" s="17"/>
      <c r="AG1" s="17"/>
      <c r="AH1" s="17"/>
      <c r="AI1" s="17"/>
      <c r="AJ1" s="17"/>
      <c r="AK1" s="17"/>
      <c r="AL1" s="17"/>
    </row>
    <row r="2" spans="1:38">
      <c r="A2" s="18"/>
      <c r="B2" s="17"/>
      <c r="C2" s="17"/>
      <c r="D2" s="17"/>
      <c r="E2" s="17"/>
      <c r="F2" s="18"/>
      <c r="G2" s="18"/>
      <c r="H2" s="18"/>
      <c r="I2" s="17"/>
      <c r="J2" s="17"/>
      <c r="K2" s="18"/>
      <c r="L2" s="18"/>
      <c r="M2" s="37"/>
      <c r="N2" s="21"/>
      <c r="O2" s="21"/>
      <c r="P2" s="21"/>
      <c r="Q2" s="22"/>
      <c r="R2" s="23"/>
      <c r="S2" s="23"/>
      <c r="T2" s="23"/>
      <c r="U2" s="23"/>
      <c r="V2" s="23"/>
      <c r="W2" s="17"/>
      <c r="X2" s="17"/>
      <c r="Y2" s="17"/>
      <c r="Z2" s="17"/>
      <c r="AA2" s="17"/>
      <c r="AB2" s="17"/>
      <c r="AC2" s="17"/>
      <c r="AD2" s="17"/>
      <c r="AE2" s="17"/>
      <c r="AF2" s="17"/>
      <c r="AG2" s="17"/>
      <c r="AH2" s="17"/>
      <c r="AI2" s="17"/>
      <c r="AJ2" s="17"/>
      <c r="AK2" s="17"/>
      <c r="AL2" s="17"/>
    </row>
    <row r="3" spans="1:38">
      <c r="A3" s="18"/>
      <c r="B3" s="17" t="s">
        <v>58</v>
      </c>
      <c r="C3" s="17"/>
      <c r="D3" s="17"/>
      <c r="E3" s="17"/>
      <c r="F3" s="18"/>
      <c r="G3" s="18"/>
      <c r="H3" s="18"/>
      <c r="I3" s="17"/>
      <c r="J3" s="17"/>
      <c r="K3" s="18"/>
      <c r="L3" s="17"/>
      <c r="M3" s="38"/>
      <c r="N3" s="35" t="s">
        <v>23</v>
      </c>
      <c r="O3" s="23"/>
      <c r="P3" s="23"/>
      <c r="Q3" s="24"/>
      <c r="R3" s="23"/>
      <c r="S3" s="23"/>
      <c r="T3" s="23"/>
      <c r="U3" s="23"/>
      <c r="V3" s="23"/>
      <c r="W3" s="17"/>
      <c r="X3" s="17"/>
      <c r="Y3" s="17"/>
      <c r="Z3" s="17"/>
      <c r="AA3" s="17"/>
      <c r="AB3" s="17"/>
      <c r="AC3" s="17"/>
      <c r="AD3" s="17"/>
      <c r="AE3" s="17"/>
      <c r="AF3" s="17"/>
      <c r="AG3" s="17"/>
      <c r="AH3" s="17"/>
      <c r="AI3" s="17"/>
      <c r="AJ3" s="17"/>
      <c r="AK3" s="17"/>
      <c r="AL3" s="17"/>
    </row>
    <row r="4" spans="1:38">
      <c r="A4" s="18"/>
      <c r="B4" s="17" t="s">
        <v>14</v>
      </c>
      <c r="C4" s="17"/>
      <c r="D4" s="17"/>
      <c r="E4" s="17"/>
      <c r="F4" s="18"/>
      <c r="G4" s="18"/>
      <c r="H4" s="18"/>
      <c r="I4" s="17"/>
      <c r="J4" s="16"/>
      <c r="K4" s="17"/>
      <c r="L4" s="17"/>
      <c r="M4" s="38"/>
      <c r="N4" s="35" t="s">
        <v>24</v>
      </c>
      <c r="O4" s="23"/>
      <c r="P4" s="23"/>
      <c r="Q4" s="24"/>
      <c r="R4" s="23"/>
      <c r="S4" s="23"/>
      <c r="T4" s="23"/>
      <c r="U4" s="23"/>
      <c r="V4" s="23"/>
      <c r="W4" s="17"/>
      <c r="X4" s="17"/>
      <c r="Y4" s="17"/>
      <c r="Z4" s="17"/>
      <c r="AA4" s="17"/>
      <c r="AB4" s="17"/>
      <c r="AC4" s="17"/>
      <c r="AD4" s="17"/>
      <c r="AE4" s="17"/>
      <c r="AF4" s="17"/>
      <c r="AG4" s="17"/>
      <c r="AH4" s="17"/>
      <c r="AI4" s="17"/>
      <c r="AJ4" s="17"/>
      <c r="AK4" s="17"/>
      <c r="AL4" s="17"/>
    </row>
    <row r="5" spans="1:38">
      <c r="A5" s="18"/>
      <c r="B5" s="17" t="s">
        <v>15</v>
      </c>
      <c r="C5" s="17"/>
      <c r="D5" s="17"/>
      <c r="E5" s="17"/>
      <c r="F5" s="18"/>
      <c r="G5" s="18"/>
      <c r="H5" s="18"/>
      <c r="I5" s="17"/>
      <c r="J5" s="27"/>
      <c r="K5" s="18"/>
      <c r="L5" s="17"/>
      <c r="M5" s="38"/>
      <c r="N5" s="35" t="s">
        <v>25</v>
      </c>
      <c r="O5" s="23"/>
      <c r="P5" s="23"/>
      <c r="Q5" s="24"/>
      <c r="R5" s="23"/>
      <c r="S5" s="23"/>
      <c r="T5" s="23"/>
      <c r="U5" s="23"/>
      <c r="V5" s="23"/>
      <c r="W5" s="17"/>
      <c r="X5" s="17"/>
      <c r="Y5" s="17"/>
      <c r="Z5" s="17"/>
      <c r="AA5" s="17"/>
      <c r="AB5" s="17"/>
      <c r="AC5" s="17"/>
      <c r="AD5" s="17"/>
      <c r="AE5" s="17"/>
      <c r="AF5" s="17"/>
      <c r="AG5" s="17"/>
      <c r="AH5" s="17"/>
      <c r="AI5" s="17"/>
      <c r="AJ5" s="17"/>
      <c r="AK5" s="17"/>
      <c r="AL5" s="17"/>
    </row>
    <row r="6" spans="1:38">
      <c r="A6" s="18"/>
      <c r="B6" s="19" t="s">
        <v>36</v>
      </c>
      <c r="C6" s="17"/>
      <c r="D6" s="17"/>
      <c r="E6" s="17"/>
      <c r="F6" s="18"/>
      <c r="G6" s="18"/>
      <c r="H6" s="18"/>
      <c r="I6" s="17"/>
      <c r="J6" s="17"/>
      <c r="K6" s="18"/>
      <c r="L6" s="17"/>
      <c r="M6" s="38"/>
      <c r="N6" s="35" t="s">
        <v>26</v>
      </c>
      <c r="O6" s="23"/>
      <c r="P6" s="23"/>
      <c r="Q6" s="24"/>
      <c r="R6" s="23"/>
      <c r="S6" s="23"/>
      <c r="T6" s="23"/>
      <c r="U6" s="23"/>
      <c r="V6" s="23"/>
      <c r="W6" s="17"/>
      <c r="X6" s="17"/>
      <c r="Y6" s="83"/>
      <c r="Z6" s="17"/>
      <c r="AA6" s="17"/>
      <c r="AB6" s="17"/>
      <c r="AC6" s="17"/>
      <c r="AD6" s="17"/>
      <c r="AE6" s="17"/>
      <c r="AF6" s="17"/>
      <c r="AG6" s="17"/>
      <c r="AH6" s="17"/>
      <c r="AI6" s="17"/>
      <c r="AJ6" s="17"/>
      <c r="AK6" s="17"/>
      <c r="AL6" s="17"/>
    </row>
    <row r="7" spans="1:38">
      <c r="A7" s="18"/>
      <c r="B7" s="17"/>
      <c r="C7" s="17"/>
      <c r="D7" s="17"/>
      <c r="E7" s="17"/>
      <c r="F7" s="18"/>
      <c r="G7" s="18"/>
      <c r="H7" s="18"/>
      <c r="I7" s="17"/>
      <c r="J7" s="17"/>
      <c r="K7" s="18"/>
      <c r="L7" s="17"/>
      <c r="M7" s="38"/>
      <c r="N7" s="36" t="s">
        <v>31</v>
      </c>
      <c r="O7" s="23"/>
      <c r="P7" s="23"/>
      <c r="Q7" s="24"/>
      <c r="R7" s="17"/>
      <c r="S7" s="17"/>
      <c r="T7" s="17"/>
      <c r="U7" s="17"/>
      <c r="V7" s="17"/>
      <c r="W7" s="17"/>
      <c r="X7" s="17"/>
      <c r="Y7" s="17"/>
      <c r="Z7" s="17"/>
      <c r="AA7" s="17"/>
      <c r="AB7" s="17"/>
      <c r="AC7" s="17"/>
      <c r="AD7" s="17"/>
      <c r="AE7" s="17"/>
      <c r="AF7" s="17"/>
      <c r="AG7" s="17"/>
      <c r="AH7" s="17"/>
      <c r="AI7" s="17"/>
      <c r="AJ7" s="17"/>
      <c r="AK7" s="17"/>
      <c r="AL7" s="17"/>
    </row>
    <row r="8" spans="1:38" ht="15.75" thickBot="1">
      <c r="A8" s="18"/>
      <c r="B8" s="18"/>
      <c r="C8" s="18"/>
      <c r="D8" s="18"/>
      <c r="E8" s="17"/>
      <c r="F8" s="17"/>
      <c r="G8" s="17"/>
      <c r="H8" s="17"/>
      <c r="I8" s="18"/>
      <c r="J8" s="18"/>
      <c r="K8" s="18"/>
      <c r="L8" s="17"/>
      <c r="M8" s="39"/>
      <c r="N8" s="25"/>
      <c r="O8" s="25"/>
      <c r="P8" s="25"/>
      <c r="Q8" s="26"/>
      <c r="R8" s="17"/>
      <c r="S8" s="17"/>
      <c r="T8" s="17"/>
      <c r="U8" s="17"/>
      <c r="V8" s="17"/>
      <c r="W8" s="17"/>
      <c r="X8" s="17"/>
      <c r="Y8" s="17"/>
      <c r="Z8" s="17"/>
      <c r="AA8" s="17"/>
      <c r="AB8" s="17"/>
      <c r="AC8" s="17"/>
      <c r="AD8" s="17"/>
      <c r="AE8" s="17"/>
      <c r="AF8" s="17"/>
      <c r="AG8" s="17"/>
      <c r="AH8" s="17"/>
      <c r="AI8" s="17"/>
      <c r="AJ8" s="17"/>
      <c r="AK8" s="17"/>
      <c r="AL8" s="17"/>
    </row>
    <row r="9" spans="1:38">
      <c r="A9" s="18"/>
      <c r="C9" s="18"/>
      <c r="D9" s="62"/>
      <c r="E9" s="62"/>
      <c r="F9" s="63"/>
      <c r="G9" s="62"/>
      <c r="H9" s="64"/>
      <c r="I9" s="17"/>
      <c r="J9" s="17"/>
      <c r="K9" s="17"/>
      <c r="L9" s="17"/>
      <c r="M9" s="17"/>
      <c r="N9" s="18"/>
      <c r="O9" s="18"/>
      <c r="P9" s="17"/>
      <c r="Q9" s="17"/>
      <c r="R9" s="17"/>
      <c r="S9" s="17"/>
      <c r="T9" s="17"/>
      <c r="U9" s="17"/>
      <c r="V9" s="17"/>
      <c r="W9" s="17"/>
      <c r="X9" s="17"/>
      <c r="Y9" s="17"/>
      <c r="Z9" s="17"/>
      <c r="AA9" s="17"/>
      <c r="AB9" s="17"/>
      <c r="AC9" s="17"/>
      <c r="AD9" s="17"/>
      <c r="AE9" s="17"/>
      <c r="AF9" s="17"/>
      <c r="AG9" s="17"/>
      <c r="AH9" s="17"/>
      <c r="AI9" s="17"/>
      <c r="AJ9" s="17"/>
      <c r="AK9" s="17"/>
      <c r="AL9" s="17"/>
    </row>
    <row r="10" spans="1:38">
      <c r="A10" s="18"/>
      <c r="B10" s="19" t="s">
        <v>38</v>
      </c>
      <c r="C10" s="18"/>
      <c r="D10" s="17" t="s">
        <v>54</v>
      </c>
      <c r="E10" s="17" t="s">
        <v>55</v>
      </c>
      <c r="F10" s="66">
        <v>4</v>
      </c>
      <c r="G10" s="17" t="s">
        <v>47</v>
      </c>
      <c r="H10" s="67"/>
      <c r="I10" s="65"/>
      <c r="J10" s="65"/>
      <c r="K10" s="17"/>
      <c r="L10" s="17"/>
      <c r="M10" s="23"/>
      <c r="N10" s="23"/>
      <c r="O10" s="23"/>
      <c r="P10" s="23"/>
      <c r="Q10" s="23"/>
      <c r="R10" s="17"/>
      <c r="S10" s="17"/>
      <c r="T10" s="17"/>
      <c r="U10" s="17"/>
      <c r="V10" s="17"/>
      <c r="W10" s="17"/>
      <c r="X10" s="17"/>
      <c r="Y10" s="17"/>
      <c r="Z10" s="17"/>
      <c r="AA10" s="17"/>
      <c r="AB10" s="17"/>
      <c r="AC10" s="17"/>
      <c r="AD10" s="17"/>
      <c r="AE10" s="17"/>
      <c r="AF10" s="17"/>
      <c r="AG10" s="17"/>
      <c r="AH10" s="17"/>
      <c r="AI10" s="17"/>
      <c r="AJ10" s="17"/>
      <c r="AK10" s="17"/>
      <c r="AL10" s="17"/>
    </row>
    <row r="11" spans="1:38">
      <c r="A11" s="18"/>
      <c r="B11" s="17"/>
      <c r="C11" s="18"/>
      <c r="D11" s="17" t="s">
        <v>53</v>
      </c>
      <c r="E11" s="17" t="s">
        <v>28</v>
      </c>
      <c r="F11" s="28">
        <v>6</v>
      </c>
      <c r="G11" s="17" t="s">
        <v>50</v>
      </c>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row>
    <row r="12" spans="1:38">
      <c r="A12" s="18"/>
      <c r="B12" s="17"/>
      <c r="C12" s="18"/>
      <c r="D12" s="17" t="s">
        <v>27</v>
      </c>
      <c r="E12" s="17" t="s">
        <v>56</v>
      </c>
      <c r="F12" s="28">
        <v>7</v>
      </c>
      <c r="G12" s="17" t="s">
        <v>51</v>
      </c>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row>
    <row r="13" spans="1:38">
      <c r="A13" s="18"/>
      <c r="B13" s="17"/>
      <c r="C13" s="18"/>
      <c r="D13" s="17" t="s">
        <v>30</v>
      </c>
      <c r="E13" s="17" t="s">
        <v>39</v>
      </c>
      <c r="F13" s="28">
        <v>9.5</v>
      </c>
      <c r="G13" s="17" t="s">
        <v>52</v>
      </c>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row>
    <row r="14" spans="1:38">
      <c r="A14" s="18"/>
      <c r="B14" s="18"/>
      <c r="C14" s="18"/>
      <c r="D14" s="17"/>
      <c r="E14" s="17"/>
      <c r="F14" s="17"/>
      <c r="G14" s="17" t="s">
        <v>29</v>
      </c>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row>
    <row r="15" spans="1:38" ht="15.75" thickBot="1">
      <c r="A15" s="18"/>
      <c r="B15" s="18"/>
      <c r="C15" s="18"/>
      <c r="D15" s="18"/>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row>
    <row r="16" spans="1:38" ht="15.75" thickTop="1">
      <c r="A16" s="18"/>
      <c r="B16" s="18"/>
      <c r="C16" s="18"/>
      <c r="D16" s="18"/>
      <c r="E16" s="19" t="s">
        <v>60</v>
      </c>
      <c r="F16" s="17"/>
      <c r="G16" s="17"/>
      <c r="H16" s="17"/>
      <c r="I16" s="71"/>
      <c r="J16" s="72"/>
      <c r="K16" s="72"/>
      <c r="L16" s="73"/>
      <c r="M16" s="73"/>
      <c r="N16" s="72"/>
      <c r="O16" s="72"/>
      <c r="P16" s="73"/>
      <c r="Q16" s="73"/>
      <c r="R16" s="73"/>
      <c r="S16" s="73"/>
      <c r="T16" s="73"/>
      <c r="U16" s="73"/>
      <c r="V16" s="73"/>
      <c r="W16" s="73"/>
      <c r="X16" s="73"/>
      <c r="Y16" s="73"/>
      <c r="Z16" s="73"/>
      <c r="AA16" s="74"/>
      <c r="AB16" s="17"/>
      <c r="AC16" s="17"/>
      <c r="AD16" s="17"/>
      <c r="AE16" s="17"/>
      <c r="AF16" s="17"/>
      <c r="AG16" s="17"/>
      <c r="AH16" s="17"/>
      <c r="AI16" s="17"/>
      <c r="AJ16" s="17"/>
      <c r="AK16" s="17"/>
      <c r="AL16" s="17"/>
    </row>
    <row r="17" spans="1:38" ht="26.25">
      <c r="A17" s="18"/>
      <c r="B17" s="18"/>
      <c r="C17" s="18"/>
      <c r="D17" s="18"/>
      <c r="E17" s="17" t="s">
        <v>42</v>
      </c>
      <c r="F17" s="28">
        <v>10.5</v>
      </c>
      <c r="G17" s="17"/>
      <c r="H17" s="17"/>
      <c r="I17" s="75"/>
      <c r="J17" s="84" t="s">
        <v>61</v>
      </c>
      <c r="K17" s="84"/>
      <c r="L17" s="84"/>
      <c r="M17" s="84"/>
      <c r="N17" s="76"/>
      <c r="O17" s="76"/>
      <c r="P17" s="77"/>
      <c r="Q17" s="77"/>
      <c r="R17" s="77"/>
      <c r="S17" s="77"/>
      <c r="T17" s="77"/>
      <c r="U17" s="77"/>
      <c r="V17" s="77"/>
      <c r="W17" s="77"/>
      <c r="X17" s="77"/>
      <c r="Y17" s="77"/>
      <c r="Z17" s="77"/>
      <c r="AA17" s="78"/>
      <c r="AB17" s="17"/>
      <c r="AC17" s="17"/>
      <c r="AD17" s="17"/>
      <c r="AE17" s="17"/>
      <c r="AF17" s="17"/>
      <c r="AG17" s="17"/>
      <c r="AH17" s="17"/>
      <c r="AI17" s="17"/>
      <c r="AJ17" s="17"/>
      <c r="AK17" s="17"/>
      <c r="AL17" s="17"/>
    </row>
    <row r="18" spans="1:38" ht="15.75" customHeight="1">
      <c r="A18" s="18"/>
      <c r="B18" s="18"/>
      <c r="C18" s="18"/>
      <c r="D18" s="18"/>
      <c r="E18" s="17" t="s">
        <v>59</v>
      </c>
      <c r="F18" s="28">
        <v>12</v>
      </c>
      <c r="G18" s="17"/>
      <c r="H18" s="17"/>
      <c r="I18" s="75"/>
      <c r="J18" s="84"/>
      <c r="K18" s="84"/>
      <c r="L18" s="84"/>
      <c r="M18" s="84"/>
      <c r="N18" s="76"/>
      <c r="O18" s="76"/>
      <c r="P18" s="77"/>
      <c r="Q18" s="77"/>
      <c r="R18" s="77"/>
      <c r="S18" s="77"/>
      <c r="T18" s="77"/>
      <c r="U18" s="77"/>
      <c r="V18" s="77"/>
      <c r="W18" s="77"/>
      <c r="X18" s="77"/>
      <c r="Y18" s="77"/>
      <c r="Z18" s="77"/>
      <c r="AA18" s="78"/>
      <c r="AB18" s="17"/>
      <c r="AC18" s="17"/>
      <c r="AD18" s="17"/>
      <c r="AE18" s="17"/>
      <c r="AF18" s="17"/>
      <c r="AG18" s="17"/>
      <c r="AH18" s="17"/>
      <c r="AI18" s="17"/>
      <c r="AJ18" s="17"/>
      <c r="AK18" s="17"/>
      <c r="AL18" s="17"/>
    </row>
    <row r="19" spans="1:38" ht="15" customHeight="1">
      <c r="A19" s="18"/>
      <c r="B19" s="18"/>
      <c r="C19" s="18"/>
      <c r="D19" s="18"/>
      <c r="E19" s="17" t="s">
        <v>43</v>
      </c>
      <c r="F19" s="28">
        <v>11.5</v>
      </c>
      <c r="G19" s="17"/>
      <c r="H19" s="17"/>
      <c r="I19" s="75"/>
      <c r="J19" s="114" t="s">
        <v>62</v>
      </c>
      <c r="K19" s="114"/>
      <c r="L19" s="114"/>
      <c r="M19" s="114"/>
      <c r="N19" s="114"/>
      <c r="O19" s="114"/>
      <c r="P19" s="114"/>
      <c r="Q19" s="114"/>
      <c r="R19" s="114"/>
      <c r="S19" s="114"/>
      <c r="T19" s="114"/>
      <c r="U19" s="114"/>
      <c r="V19" s="114"/>
      <c r="W19" s="114"/>
      <c r="X19" s="114"/>
      <c r="Y19" s="114"/>
      <c r="Z19" s="114"/>
      <c r="AA19" s="78"/>
      <c r="AB19" s="17"/>
      <c r="AC19" s="17"/>
      <c r="AD19" s="17"/>
      <c r="AE19" s="17"/>
      <c r="AF19" s="17"/>
      <c r="AG19" s="17"/>
    </row>
    <row r="20" spans="1:38">
      <c r="A20" s="18"/>
      <c r="B20" s="18"/>
      <c r="C20" s="18"/>
      <c r="D20" s="18"/>
      <c r="E20" s="17" t="s">
        <v>57</v>
      </c>
      <c r="F20" s="28">
        <v>11</v>
      </c>
      <c r="G20" s="17"/>
      <c r="H20" s="17"/>
      <c r="I20" s="75"/>
      <c r="J20" s="114"/>
      <c r="K20" s="114"/>
      <c r="L20" s="114"/>
      <c r="M20" s="114"/>
      <c r="N20" s="114"/>
      <c r="O20" s="114"/>
      <c r="P20" s="114"/>
      <c r="Q20" s="114"/>
      <c r="R20" s="114"/>
      <c r="S20" s="114"/>
      <c r="T20" s="114"/>
      <c r="U20" s="114"/>
      <c r="V20" s="114"/>
      <c r="W20" s="114"/>
      <c r="X20" s="114"/>
      <c r="Y20" s="114"/>
      <c r="Z20" s="114"/>
      <c r="AA20" s="78"/>
      <c r="AB20" s="17"/>
      <c r="AC20" s="17"/>
      <c r="AD20" s="17"/>
      <c r="AE20" s="17"/>
      <c r="AF20" s="17"/>
      <c r="AG20" s="17"/>
    </row>
    <row r="21" spans="1:38" ht="15" customHeight="1">
      <c r="A21" s="18"/>
      <c r="B21" s="18"/>
      <c r="C21" s="18"/>
      <c r="D21" s="18"/>
      <c r="E21" s="17" t="s">
        <v>44</v>
      </c>
      <c r="F21" s="28">
        <v>12</v>
      </c>
      <c r="G21" s="17"/>
      <c r="H21" s="17"/>
      <c r="I21" s="75"/>
      <c r="J21" s="114"/>
      <c r="K21" s="114"/>
      <c r="L21" s="114"/>
      <c r="M21" s="114"/>
      <c r="N21" s="114"/>
      <c r="O21" s="114"/>
      <c r="P21" s="114"/>
      <c r="Q21" s="114"/>
      <c r="R21" s="114"/>
      <c r="S21" s="114"/>
      <c r="T21" s="114"/>
      <c r="U21" s="114"/>
      <c r="V21" s="114"/>
      <c r="W21" s="114"/>
      <c r="X21" s="114"/>
      <c r="Y21" s="114"/>
      <c r="Z21" s="114"/>
      <c r="AA21" s="78"/>
      <c r="AB21" s="17"/>
      <c r="AC21" s="17"/>
      <c r="AD21" s="17"/>
      <c r="AE21" s="17"/>
      <c r="AF21" s="17"/>
      <c r="AG21" s="17"/>
    </row>
    <row r="22" spans="1:38">
      <c r="A22" s="18"/>
      <c r="B22" s="18"/>
      <c r="C22" s="18"/>
      <c r="D22" s="18"/>
      <c r="E22" s="17" t="s">
        <v>45</v>
      </c>
      <c r="F22" s="28">
        <v>10</v>
      </c>
      <c r="G22" s="17"/>
      <c r="H22" s="17"/>
      <c r="I22" s="75"/>
      <c r="J22" s="114"/>
      <c r="K22" s="114"/>
      <c r="L22" s="114"/>
      <c r="M22" s="114"/>
      <c r="N22" s="114"/>
      <c r="O22" s="114"/>
      <c r="P22" s="114"/>
      <c r="Q22" s="114"/>
      <c r="R22" s="114"/>
      <c r="S22" s="114"/>
      <c r="T22" s="114"/>
      <c r="U22" s="114"/>
      <c r="V22" s="114"/>
      <c r="W22" s="114"/>
      <c r="X22" s="114"/>
      <c r="Y22" s="114"/>
      <c r="Z22" s="114"/>
      <c r="AA22" s="78"/>
      <c r="AB22" s="17"/>
      <c r="AC22" s="17"/>
      <c r="AD22" s="17"/>
      <c r="AE22" s="17"/>
      <c r="AF22" s="17"/>
      <c r="AG22" s="17"/>
    </row>
    <row r="23" spans="1:38">
      <c r="A23" s="18"/>
      <c r="B23" s="18"/>
      <c r="C23" s="18"/>
      <c r="D23" s="18"/>
      <c r="E23" s="17" t="s">
        <v>46</v>
      </c>
      <c r="F23" s="28">
        <v>11</v>
      </c>
      <c r="G23" s="17"/>
      <c r="H23" s="17"/>
      <c r="I23" s="75"/>
      <c r="J23" s="114"/>
      <c r="K23" s="114"/>
      <c r="L23" s="114"/>
      <c r="M23" s="114"/>
      <c r="N23" s="114"/>
      <c r="O23" s="114"/>
      <c r="P23" s="114"/>
      <c r="Q23" s="114"/>
      <c r="R23" s="114"/>
      <c r="S23" s="114"/>
      <c r="T23" s="114"/>
      <c r="U23" s="114"/>
      <c r="V23" s="114"/>
      <c r="W23" s="114"/>
      <c r="X23" s="114"/>
      <c r="Y23" s="114"/>
      <c r="Z23" s="114"/>
      <c r="AA23" s="78"/>
      <c r="AB23" s="17"/>
      <c r="AC23" s="17"/>
      <c r="AD23" s="17"/>
      <c r="AE23" s="17"/>
      <c r="AF23" s="17"/>
      <c r="AG23" s="17"/>
    </row>
    <row r="24" spans="1:38">
      <c r="A24" s="18"/>
      <c r="B24" s="18"/>
      <c r="C24" s="18"/>
      <c r="D24" s="18"/>
      <c r="E24" s="17" t="s">
        <v>48</v>
      </c>
      <c r="F24" s="17" t="s">
        <v>49</v>
      </c>
      <c r="G24" s="17"/>
      <c r="H24" s="17"/>
      <c r="I24" s="75"/>
      <c r="J24" s="114"/>
      <c r="K24" s="114"/>
      <c r="L24" s="114"/>
      <c r="M24" s="114"/>
      <c r="N24" s="114"/>
      <c r="O24" s="114"/>
      <c r="P24" s="114"/>
      <c r="Q24" s="114"/>
      <c r="R24" s="114"/>
      <c r="S24" s="114"/>
      <c r="T24" s="114"/>
      <c r="U24" s="114"/>
      <c r="V24" s="114"/>
      <c r="W24" s="114"/>
      <c r="X24" s="114"/>
      <c r="Y24" s="114"/>
      <c r="Z24" s="114"/>
      <c r="AA24" s="78"/>
      <c r="AB24" s="17"/>
      <c r="AC24" s="17"/>
      <c r="AD24" s="17"/>
      <c r="AE24" s="17"/>
      <c r="AF24" s="17"/>
      <c r="AG24" s="17"/>
    </row>
    <row r="25" spans="1:38">
      <c r="A25" s="18"/>
      <c r="B25" s="18"/>
      <c r="C25" s="18"/>
      <c r="D25" s="18"/>
      <c r="E25" s="17"/>
      <c r="F25" s="17"/>
      <c r="G25" s="17"/>
      <c r="H25" s="17"/>
      <c r="I25" s="75"/>
      <c r="J25" s="114"/>
      <c r="K25" s="114"/>
      <c r="L25" s="114"/>
      <c r="M25" s="114"/>
      <c r="N25" s="114"/>
      <c r="O25" s="114"/>
      <c r="P25" s="114"/>
      <c r="Q25" s="114"/>
      <c r="R25" s="114"/>
      <c r="S25" s="114"/>
      <c r="T25" s="114"/>
      <c r="U25" s="114"/>
      <c r="V25" s="114"/>
      <c r="W25" s="114"/>
      <c r="X25" s="114"/>
      <c r="Y25" s="114"/>
      <c r="Z25" s="114"/>
      <c r="AA25" s="78"/>
      <c r="AB25" s="17"/>
      <c r="AC25" s="17"/>
      <c r="AD25" s="17"/>
      <c r="AE25" s="17"/>
      <c r="AF25" s="17"/>
      <c r="AG25" s="17"/>
    </row>
    <row r="26" spans="1:38">
      <c r="A26" s="18"/>
      <c r="B26" s="18"/>
      <c r="C26" s="18"/>
      <c r="D26" s="18"/>
      <c r="E26" s="17"/>
      <c r="F26" s="17"/>
      <c r="G26" s="17"/>
      <c r="H26" s="17"/>
      <c r="I26" s="75"/>
      <c r="J26" s="114"/>
      <c r="K26" s="114"/>
      <c r="L26" s="114"/>
      <c r="M26" s="114"/>
      <c r="N26" s="114"/>
      <c r="O26" s="114"/>
      <c r="P26" s="114"/>
      <c r="Q26" s="114"/>
      <c r="R26" s="114"/>
      <c r="S26" s="114"/>
      <c r="T26" s="114"/>
      <c r="U26" s="114"/>
      <c r="V26" s="114"/>
      <c r="W26" s="114"/>
      <c r="X26" s="114"/>
      <c r="Y26" s="114"/>
      <c r="Z26" s="114"/>
      <c r="AA26" s="78"/>
      <c r="AB26" s="17"/>
      <c r="AC26" s="17"/>
      <c r="AD26" s="17"/>
      <c r="AE26" s="17"/>
      <c r="AF26" s="17"/>
      <c r="AG26" s="17"/>
    </row>
    <row r="27" spans="1:38">
      <c r="A27" s="18"/>
      <c r="B27" s="18"/>
      <c r="C27" s="18"/>
      <c r="D27" s="18"/>
      <c r="E27" s="17"/>
      <c r="F27" s="17"/>
      <c r="G27" s="17"/>
      <c r="H27" s="17"/>
      <c r="I27" s="75"/>
      <c r="J27" s="114"/>
      <c r="K27" s="114"/>
      <c r="L27" s="114"/>
      <c r="M27" s="114"/>
      <c r="N27" s="114"/>
      <c r="O27" s="114"/>
      <c r="P27" s="114"/>
      <c r="Q27" s="114"/>
      <c r="R27" s="114"/>
      <c r="S27" s="114"/>
      <c r="T27" s="114"/>
      <c r="U27" s="114"/>
      <c r="V27" s="114"/>
      <c r="W27" s="114"/>
      <c r="X27" s="114"/>
      <c r="Y27" s="114"/>
      <c r="Z27" s="114"/>
      <c r="AA27" s="78"/>
      <c r="AB27" s="17"/>
      <c r="AC27" s="17"/>
      <c r="AD27" s="17"/>
      <c r="AE27" s="17"/>
      <c r="AF27" s="17"/>
      <c r="AG27" s="17"/>
    </row>
    <row r="28" spans="1:38">
      <c r="A28" s="18"/>
      <c r="B28" s="18"/>
      <c r="C28" s="18"/>
      <c r="D28" s="18"/>
      <c r="E28" s="17"/>
      <c r="F28" s="17"/>
      <c r="G28" s="17"/>
      <c r="H28" s="17"/>
      <c r="I28" s="75"/>
      <c r="J28" s="114"/>
      <c r="K28" s="114"/>
      <c r="L28" s="114"/>
      <c r="M28" s="114"/>
      <c r="N28" s="114"/>
      <c r="O28" s="114"/>
      <c r="P28" s="114"/>
      <c r="Q28" s="114"/>
      <c r="R28" s="114"/>
      <c r="S28" s="114"/>
      <c r="T28" s="114"/>
      <c r="U28" s="114"/>
      <c r="V28" s="114"/>
      <c r="W28" s="114"/>
      <c r="X28" s="114"/>
      <c r="Y28" s="114"/>
      <c r="Z28" s="114"/>
      <c r="AA28" s="78"/>
      <c r="AB28" s="17"/>
      <c r="AC28" s="17"/>
      <c r="AD28" s="17"/>
      <c r="AE28" s="17"/>
      <c r="AF28" s="17"/>
      <c r="AG28" s="17"/>
    </row>
    <row r="29" spans="1:38">
      <c r="A29" s="18"/>
      <c r="B29" s="18"/>
      <c r="C29" s="18"/>
      <c r="D29" s="18"/>
      <c r="E29" s="17"/>
      <c r="F29" s="17"/>
      <c r="G29" s="17"/>
      <c r="H29" s="17"/>
      <c r="I29" s="75"/>
      <c r="J29" s="114"/>
      <c r="K29" s="114"/>
      <c r="L29" s="114"/>
      <c r="M29" s="114"/>
      <c r="N29" s="114"/>
      <c r="O29" s="114"/>
      <c r="P29" s="114"/>
      <c r="Q29" s="114"/>
      <c r="R29" s="114"/>
      <c r="S29" s="114"/>
      <c r="T29" s="114"/>
      <c r="U29" s="114"/>
      <c r="V29" s="114"/>
      <c r="W29" s="114"/>
      <c r="X29" s="114"/>
      <c r="Y29" s="114"/>
      <c r="Z29" s="114"/>
      <c r="AA29" s="78"/>
      <c r="AB29" s="17"/>
      <c r="AC29" s="17"/>
      <c r="AD29" s="17"/>
      <c r="AE29" s="17"/>
      <c r="AF29" s="17"/>
      <c r="AG29" s="17"/>
    </row>
    <row r="30" spans="1:38">
      <c r="A30" s="18"/>
      <c r="B30" s="18"/>
      <c r="C30" s="18"/>
      <c r="D30" s="18"/>
      <c r="E30" s="17"/>
      <c r="F30" s="17"/>
      <c r="G30" s="17"/>
      <c r="H30" s="17"/>
      <c r="I30" s="75"/>
      <c r="J30" s="114"/>
      <c r="K30" s="114"/>
      <c r="L30" s="114"/>
      <c r="M30" s="114"/>
      <c r="N30" s="114"/>
      <c r="O30" s="114"/>
      <c r="P30" s="114"/>
      <c r="Q30" s="114"/>
      <c r="R30" s="114"/>
      <c r="S30" s="114"/>
      <c r="T30" s="114"/>
      <c r="U30" s="114"/>
      <c r="V30" s="114"/>
      <c r="W30" s="114"/>
      <c r="X30" s="114"/>
      <c r="Y30" s="114"/>
      <c r="Z30" s="114"/>
      <c r="AA30" s="78"/>
      <c r="AB30" s="17"/>
      <c r="AC30" s="17"/>
      <c r="AD30" s="17"/>
      <c r="AE30" s="17"/>
      <c r="AF30" s="17"/>
      <c r="AG30" s="17"/>
    </row>
    <row r="31" spans="1:38">
      <c r="A31" s="18"/>
      <c r="B31" s="18"/>
      <c r="C31" s="18"/>
      <c r="D31" s="18"/>
      <c r="E31" s="17"/>
      <c r="F31" s="17"/>
      <c r="G31" s="17"/>
      <c r="H31" s="17"/>
      <c r="I31" s="75"/>
      <c r="J31" s="114"/>
      <c r="K31" s="114"/>
      <c r="L31" s="114"/>
      <c r="M31" s="114"/>
      <c r="N31" s="114"/>
      <c r="O31" s="114"/>
      <c r="P31" s="114"/>
      <c r="Q31" s="114"/>
      <c r="R31" s="114"/>
      <c r="S31" s="114"/>
      <c r="T31" s="114"/>
      <c r="U31" s="114"/>
      <c r="V31" s="114"/>
      <c r="W31" s="114"/>
      <c r="X31" s="114"/>
      <c r="Y31" s="114"/>
      <c r="Z31" s="114"/>
      <c r="AA31" s="78"/>
      <c r="AB31" s="17"/>
      <c r="AC31" s="17"/>
      <c r="AD31" s="17"/>
      <c r="AE31" s="17"/>
      <c r="AF31" s="17"/>
      <c r="AG31" s="17"/>
    </row>
    <row r="32" spans="1:38">
      <c r="A32" s="18"/>
      <c r="B32" s="18"/>
      <c r="C32" s="18"/>
      <c r="D32" s="18"/>
      <c r="E32" s="17"/>
      <c r="F32" s="17"/>
      <c r="G32" s="17"/>
      <c r="H32" s="17"/>
      <c r="I32" s="75"/>
      <c r="J32" s="114"/>
      <c r="K32" s="114"/>
      <c r="L32" s="114"/>
      <c r="M32" s="114"/>
      <c r="N32" s="114"/>
      <c r="O32" s="114"/>
      <c r="P32" s="114"/>
      <c r="Q32" s="114"/>
      <c r="R32" s="114"/>
      <c r="S32" s="114"/>
      <c r="T32" s="114"/>
      <c r="U32" s="114"/>
      <c r="V32" s="114"/>
      <c r="W32" s="114"/>
      <c r="X32" s="114"/>
      <c r="Y32" s="114"/>
      <c r="Z32" s="114"/>
      <c r="AA32" s="78"/>
      <c r="AB32" s="17"/>
      <c r="AC32" s="17"/>
      <c r="AD32" s="17"/>
      <c r="AE32" s="17"/>
      <c r="AF32" s="17"/>
      <c r="AG32" s="17"/>
    </row>
    <row r="33" spans="1:33">
      <c r="A33" s="18"/>
      <c r="B33" s="18"/>
      <c r="C33" s="18"/>
      <c r="D33" s="18"/>
      <c r="E33" s="17"/>
      <c r="F33" s="17"/>
      <c r="G33" s="17"/>
      <c r="H33" s="17"/>
      <c r="I33" s="75"/>
      <c r="J33" s="114"/>
      <c r="K33" s="114"/>
      <c r="L33" s="114"/>
      <c r="M33" s="114"/>
      <c r="N33" s="114"/>
      <c r="O33" s="114"/>
      <c r="P33" s="114"/>
      <c r="Q33" s="114"/>
      <c r="R33" s="114"/>
      <c r="S33" s="114"/>
      <c r="T33" s="114"/>
      <c r="U33" s="114"/>
      <c r="V33" s="114"/>
      <c r="W33" s="114"/>
      <c r="X33" s="114"/>
      <c r="Y33" s="114"/>
      <c r="Z33" s="114"/>
      <c r="AA33" s="78"/>
      <c r="AB33" s="17"/>
      <c r="AC33" s="17"/>
      <c r="AD33" s="17"/>
      <c r="AE33" s="17"/>
      <c r="AF33" s="17"/>
      <c r="AG33" s="17"/>
    </row>
    <row r="34" spans="1:33" ht="15.75" thickBot="1">
      <c r="A34" s="18"/>
      <c r="B34" s="18"/>
      <c r="C34" s="18"/>
      <c r="D34" s="18"/>
      <c r="E34" s="17"/>
      <c r="F34" s="17"/>
      <c r="G34" s="17"/>
      <c r="H34" s="17"/>
      <c r="I34" s="79"/>
      <c r="J34" s="80"/>
      <c r="K34" s="80"/>
      <c r="L34" s="81"/>
      <c r="M34" s="81"/>
      <c r="N34" s="80"/>
      <c r="O34" s="80"/>
      <c r="P34" s="81"/>
      <c r="Q34" s="81"/>
      <c r="R34" s="81"/>
      <c r="S34" s="81"/>
      <c r="T34" s="81"/>
      <c r="U34" s="81"/>
      <c r="V34" s="81"/>
      <c r="W34" s="81"/>
      <c r="X34" s="81"/>
      <c r="Y34" s="81"/>
      <c r="Z34" s="81"/>
      <c r="AA34" s="82"/>
      <c r="AB34" s="17"/>
      <c r="AC34" s="17"/>
      <c r="AD34" s="17"/>
      <c r="AE34" s="17"/>
      <c r="AF34" s="17"/>
      <c r="AG34" s="17"/>
    </row>
    <row r="35" spans="1:33" ht="15.75" thickTop="1">
      <c r="A35" s="18"/>
      <c r="B35" s="18"/>
      <c r="C35" s="18"/>
      <c r="D35" s="18"/>
      <c r="E35" s="17"/>
      <c r="F35" s="17"/>
      <c r="G35" s="17"/>
      <c r="H35" s="17"/>
      <c r="AB35" s="17"/>
      <c r="AC35" s="17"/>
      <c r="AD35" s="17"/>
      <c r="AE35" s="17"/>
      <c r="AF35" s="17"/>
      <c r="AG35" s="17"/>
    </row>
    <row r="36" spans="1:33">
      <c r="A36" s="18"/>
      <c r="B36" s="18"/>
      <c r="C36" s="18"/>
      <c r="D36" s="18"/>
      <c r="E36" s="17"/>
      <c r="F36" s="17"/>
      <c r="G36" s="17"/>
      <c r="H36" s="17"/>
      <c r="I36" s="18"/>
      <c r="J36" s="18"/>
      <c r="K36" s="18"/>
      <c r="L36" s="17"/>
      <c r="M36" s="17"/>
      <c r="N36" s="18"/>
      <c r="O36" s="18"/>
      <c r="P36" s="17"/>
      <c r="Q36" s="17"/>
      <c r="R36" s="17"/>
      <c r="S36" s="17"/>
      <c r="T36" s="17"/>
      <c r="U36" s="17"/>
      <c r="V36" s="17"/>
      <c r="W36" s="17"/>
      <c r="X36" s="17"/>
      <c r="Y36" s="17"/>
      <c r="Z36" s="17"/>
      <c r="AA36" s="17"/>
      <c r="AB36" s="17"/>
      <c r="AC36" s="17"/>
      <c r="AD36" s="17"/>
      <c r="AE36" s="17"/>
      <c r="AF36" s="17"/>
      <c r="AG36" s="17"/>
    </row>
    <row r="37" spans="1:33">
      <c r="A37" s="18"/>
      <c r="B37" s="18"/>
      <c r="C37" s="18"/>
      <c r="D37" s="18"/>
      <c r="E37" s="17"/>
      <c r="F37" s="17"/>
      <c r="G37" s="17"/>
      <c r="H37" s="17"/>
      <c r="I37" s="18"/>
      <c r="J37" s="18"/>
      <c r="K37" s="18"/>
      <c r="L37" s="17"/>
      <c r="M37" s="17"/>
      <c r="N37" s="18"/>
      <c r="O37" s="18"/>
      <c r="P37" s="17"/>
      <c r="Q37" s="17"/>
      <c r="R37" s="17"/>
      <c r="S37" s="17"/>
      <c r="T37" s="17"/>
      <c r="U37" s="17"/>
      <c r="V37" s="17"/>
      <c r="W37" s="17"/>
      <c r="X37" s="17"/>
      <c r="Y37" s="17"/>
      <c r="Z37" s="17"/>
      <c r="AA37" s="17"/>
      <c r="AB37" s="17"/>
      <c r="AC37" s="17"/>
      <c r="AD37" s="17"/>
      <c r="AE37" s="17"/>
      <c r="AF37" s="17"/>
      <c r="AG37" s="17"/>
    </row>
    <row r="38" spans="1:33">
      <c r="A38" s="18"/>
      <c r="B38" s="18"/>
      <c r="C38" s="18"/>
      <c r="D38" s="18"/>
      <c r="E38" s="17"/>
      <c r="F38" s="17"/>
      <c r="G38" s="17"/>
      <c r="H38" s="17"/>
      <c r="I38" s="18"/>
      <c r="J38" s="18"/>
      <c r="K38" s="18"/>
      <c r="L38" s="17"/>
      <c r="M38" s="17"/>
      <c r="N38" s="18"/>
      <c r="O38" s="18"/>
      <c r="P38" s="17"/>
      <c r="Q38" s="17"/>
      <c r="R38" s="17"/>
      <c r="S38" s="17"/>
      <c r="T38" s="17"/>
      <c r="U38" s="17"/>
      <c r="V38" s="17"/>
      <c r="W38" s="17"/>
      <c r="X38" s="17"/>
      <c r="Y38" s="17"/>
      <c r="Z38" s="17"/>
      <c r="AA38" s="17"/>
      <c r="AB38" s="17"/>
      <c r="AC38" s="17"/>
      <c r="AD38" s="17"/>
      <c r="AE38" s="17"/>
      <c r="AF38" s="17"/>
      <c r="AG38" s="17"/>
    </row>
    <row r="39" spans="1:33">
      <c r="A39" s="18"/>
      <c r="B39" s="18"/>
      <c r="C39" s="18"/>
      <c r="D39" s="18"/>
      <c r="E39" s="17"/>
      <c r="F39" s="17"/>
      <c r="G39" s="17"/>
      <c r="H39" s="17"/>
      <c r="I39" s="18"/>
      <c r="J39" s="18"/>
      <c r="K39" s="18"/>
      <c r="L39" s="17"/>
      <c r="M39" s="17"/>
      <c r="N39" s="18"/>
      <c r="O39" s="18"/>
      <c r="P39" s="17"/>
      <c r="Q39" s="17"/>
      <c r="R39" s="17"/>
      <c r="S39" s="17"/>
      <c r="T39" s="17"/>
      <c r="U39" s="17"/>
      <c r="V39" s="17"/>
      <c r="W39" s="17"/>
      <c r="X39" s="17"/>
      <c r="Y39" s="17"/>
      <c r="Z39" s="17"/>
      <c r="AA39" s="17"/>
      <c r="AB39" s="17"/>
      <c r="AC39" s="17"/>
      <c r="AD39" s="17"/>
      <c r="AE39" s="17"/>
      <c r="AF39" s="17"/>
      <c r="AG39" s="17"/>
    </row>
    <row r="40" spans="1:33">
      <c r="A40" s="18"/>
      <c r="B40" s="18"/>
      <c r="C40" s="18"/>
      <c r="D40" s="18"/>
      <c r="E40" s="17"/>
      <c r="F40" s="17"/>
      <c r="G40" s="17"/>
      <c r="H40" s="17"/>
      <c r="I40" s="18"/>
      <c r="J40" s="18"/>
      <c r="K40" s="18"/>
      <c r="L40" s="17"/>
      <c r="M40" s="17"/>
      <c r="N40" s="18"/>
      <c r="O40" s="18"/>
      <c r="P40" s="17"/>
      <c r="Q40" s="17"/>
      <c r="R40" s="17"/>
      <c r="S40" s="17"/>
      <c r="T40" s="17"/>
      <c r="U40" s="17"/>
      <c r="V40" s="17"/>
      <c r="W40" s="17"/>
      <c r="X40" s="17"/>
      <c r="Y40" s="17"/>
      <c r="Z40" s="17"/>
      <c r="AA40" s="17"/>
      <c r="AB40" s="17"/>
      <c r="AC40" s="17"/>
      <c r="AD40" s="17"/>
      <c r="AE40" s="17"/>
      <c r="AF40" s="17"/>
      <c r="AG40" s="17"/>
    </row>
    <row r="41" spans="1:33">
      <c r="A41" s="18"/>
      <c r="B41" s="18"/>
      <c r="C41" s="18"/>
      <c r="D41" s="18"/>
      <c r="E41" s="17"/>
      <c r="F41" s="17"/>
      <c r="G41" s="17"/>
      <c r="H41" s="17"/>
      <c r="I41" s="18"/>
      <c r="J41" s="18"/>
      <c r="K41" s="18"/>
      <c r="L41" s="17"/>
      <c r="M41" s="17"/>
      <c r="N41" s="18"/>
      <c r="O41" s="18"/>
      <c r="P41" s="17"/>
      <c r="Q41" s="17"/>
      <c r="R41" s="17"/>
      <c r="S41" s="17"/>
      <c r="T41" s="17"/>
      <c r="U41" s="17"/>
      <c r="V41" s="17"/>
      <c r="W41" s="17"/>
      <c r="X41" s="17"/>
      <c r="Y41" s="17"/>
      <c r="Z41" s="17"/>
      <c r="AA41" s="17"/>
      <c r="AB41" s="17"/>
      <c r="AC41" s="17"/>
      <c r="AD41" s="17"/>
      <c r="AE41" s="17"/>
      <c r="AF41" s="17"/>
      <c r="AG41" s="17"/>
    </row>
    <row r="42" spans="1:33">
      <c r="A42" s="18"/>
      <c r="B42" s="18"/>
      <c r="C42" s="18"/>
      <c r="D42" s="18"/>
      <c r="E42" s="17"/>
      <c r="F42" s="17"/>
      <c r="G42" s="17"/>
      <c r="H42" s="17"/>
      <c r="I42" s="18"/>
      <c r="J42" s="18"/>
      <c r="K42" s="18"/>
      <c r="L42" s="17"/>
      <c r="M42" s="17"/>
      <c r="N42" s="18"/>
      <c r="O42" s="18"/>
      <c r="P42" s="17"/>
      <c r="Q42" s="17"/>
      <c r="R42" s="17"/>
      <c r="S42" s="17"/>
      <c r="T42" s="17"/>
      <c r="U42" s="17"/>
      <c r="V42" s="17"/>
      <c r="W42" s="17"/>
      <c r="X42" s="17"/>
      <c r="Y42" s="17"/>
      <c r="Z42" s="17"/>
      <c r="AA42" s="17"/>
      <c r="AB42" s="17"/>
      <c r="AC42" s="17"/>
      <c r="AD42" s="17"/>
      <c r="AE42" s="17"/>
      <c r="AF42" s="17"/>
      <c r="AG42" s="17"/>
    </row>
    <row r="43" spans="1:33">
      <c r="A43" s="18"/>
      <c r="B43" s="18"/>
      <c r="C43" s="18"/>
      <c r="D43" s="18"/>
      <c r="E43" s="17"/>
      <c r="F43" s="17"/>
      <c r="G43" s="17"/>
      <c r="H43" s="17"/>
      <c r="I43" s="18"/>
      <c r="J43" s="18"/>
      <c r="K43" s="18"/>
      <c r="L43" s="17"/>
      <c r="M43" s="17"/>
      <c r="N43" s="18"/>
      <c r="O43" s="18"/>
      <c r="P43" s="17"/>
      <c r="Q43" s="17"/>
      <c r="R43" s="17"/>
      <c r="S43" s="17"/>
      <c r="T43" s="17"/>
      <c r="U43" s="17"/>
      <c r="V43" s="17"/>
      <c r="W43" s="17"/>
      <c r="X43" s="17"/>
      <c r="Y43" s="17"/>
      <c r="Z43" s="17"/>
      <c r="AA43" s="17"/>
      <c r="AB43" s="17"/>
      <c r="AC43" s="17"/>
      <c r="AD43" s="17"/>
      <c r="AE43" s="17"/>
      <c r="AF43" s="17"/>
      <c r="AG43" s="17"/>
    </row>
    <row r="44" spans="1:33">
      <c r="A44" s="18"/>
      <c r="B44" s="18"/>
      <c r="C44" s="18"/>
      <c r="D44" s="18"/>
      <c r="E44" s="17"/>
      <c r="F44" s="17"/>
      <c r="G44" s="17"/>
      <c r="H44" s="17"/>
      <c r="I44" s="18"/>
      <c r="J44" s="18"/>
      <c r="K44" s="18"/>
      <c r="L44" s="17"/>
      <c r="M44" s="17"/>
      <c r="N44" s="18"/>
      <c r="O44" s="18"/>
      <c r="P44" s="17"/>
      <c r="Q44" s="17"/>
      <c r="R44" s="17"/>
      <c r="S44" s="17"/>
      <c r="T44" s="17"/>
      <c r="U44" s="17"/>
      <c r="V44" s="17"/>
      <c r="W44" s="17"/>
      <c r="X44" s="17"/>
      <c r="Y44" s="17"/>
      <c r="Z44" s="17"/>
      <c r="AA44" s="17"/>
      <c r="AB44" s="17"/>
      <c r="AC44" s="17"/>
      <c r="AD44" s="17"/>
      <c r="AE44" s="17"/>
      <c r="AF44" s="17"/>
      <c r="AG44" s="17"/>
    </row>
    <row r="45" spans="1:33">
      <c r="A45" s="18"/>
      <c r="B45" s="18"/>
      <c r="C45" s="18"/>
      <c r="D45" s="18"/>
      <c r="E45" s="17"/>
      <c r="F45" s="17"/>
      <c r="G45" s="17"/>
      <c r="H45" s="17"/>
      <c r="I45" s="18"/>
      <c r="J45" s="18"/>
      <c r="K45" s="18"/>
      <c r="L45" s="17"/>
      <c r="M45" s="17"/>
      <c r="N45" s="18"/>
      <c r="O45" s="18"/>
      <c r="P45" s="17"/>
      <c r="Q45" s="17"/>
      <c r="R45" s="17"/>
      <c r="S45" s="17"/>
      <c r="T45" s="17"/>
      <c r="U45" s="17"/>
      <c r="V45" s="17"/>
      <c r="W45" s="17"/>
      <c r="X45" s="17"/>
      <c r="Y45" s="17"/>
      <c r="Z45" s="17"/>
      <c r="AA45" s="17"/>
      <c r="AB45" s="17"/>
      <c r="AC45" s="17"/>
      <c r="AD45" s="17"/>
      <c r="AE45" s="17"/>
      <c r="AF45" s="17"/>
      <c r="AG45" s="17"/>
    </row>
    <row r="46" spans="1:33">
      <c r="A46" s="18"/>
      <c r="B46" s="18"/>
      <c r="C46" s="18"/>
      <c r="D46" s="18"/>
      <c r="E46" s="17"/>
      <c r="F46" s="17"/>
      <c r="G46" s="17"/>
      <c r="H46" s="17"/>
      <c r="I46" s="18"/>
      <c r="J46" s="18"/>
      <c r="K46" s="18"/>
      <c r="L46" s="17"/>
      <c r="M46" s="17"/>
      <c r="N46" s="18"/>
      <c r="O46" s="18"/>
      <c r="P46" s="17"/>
      <c r="Q46" s="17"/>
      <c r="R46" s="17"/>
      <c r="S46" s="17"/>
      <c r="T46" s="17"/>
      <c r="U46" s="17"/>
      <c r="V46" s="17"/>
      <c r="W46" s="17"/>
      <c r="X46" s="17"/>
      <c r="Y46" s="17"/>
      <c r="Z46" s="17"/>
      <c r="AA46" s="17"/>
      <c r="AB46" s="17"/>
      <c r="AC46" s="17"/>
      <c r="AD46" s="17"/>
      <c r="AE46" s="17"/>
      <c r="AF46" s="17"/>
      <c r="AG46" s="17"/>
    </row>
    <row r="47" spans="1:33">
      <c r="A47" s="18"/>
      <c r="B47" s="18"/>
      <c r="C47" s="18"/>
      <c r="D47" s="18"/>
      <c r="E47" s="17"/>
      <c r="F47" s="17"/>
      <c r="G47" s="17"/>
      <c r="H47" s="17"/>
      <c r="I47" s="18"/>
      <c r="J47" s="18"/>
      <c r="K47" s="18"/>
      <c r="L47" s="17"/>
      <c r="M47" s="17"/>
      <c r="N47" s="18"/>
      <c r="O47" s="18"/>
      <c r="P47" s="17"/>
      <c r="Q47" s="17"/>
      <c r="R47" s="17"/>
      <c r="S47" s="17"/>
      <c r="T47" s="17"/>
      <c r="U47" s="17"/>
      <c r="V47" s="17"/>
      <c r="W47" s="17"/>
      <c r="X47" s="17"/>
      <c r="Y47" s="17"/>
      <c r="Z47" s="17"/>
      <c r="AA47" s="17"/>
      <c r="AB47" s="17"/>
      <c r="AC47" s="17"/>
      <c r="AD47" s="17"/>
      <c r="AE47" s="17"/>
      <c r="AF47" s="17"/>
      <c r="AG47" s="17"/>
    </row>
    <row r="48" spans="1:33">
      <c r="A48" s="18"/>
      <c r="B48" s="18"/>
      <c r="C48" s="18"/>
      <c r="D48" s="18"/>
      <c r="E48" s="17"/>
      <c r="F48" s="17"/>
      <c r="G48" s="17"/>
      <c r="H48" s="17"/>
      <c r="I48" s="18"/>
      <c r="J48" s="18"/>
      <c r="K48" s="18"/>
      <c r="L48" s="17"/>
      <c r="M48" s="17"/>
      <c r="N48" s="18"/>
      <c r="O48" s="18"/>
      <c r="P48" s="17"/>
      <c r="Q48" s="17"/>
      <c r="R48" s="17"/>
      <c r="S48" s="17"/>
      <c r="T48" s="17"/>
      <c r="U48" s="17"/>
      <c r="V48" s="17"/>
      <c r="W48" s="17"/>
      <c r="X48" s="17"/>
      <c r="Y48" s="17"/>
      <c r="Z48" s="17"/>
      <c r="AA48" s="17"/>
      <c r="AB48" s="17"/>
      <c r="AC48" s="17"/>
      <c r="AD48" s="17"/>
      <c r="AE48" s="17"/>
      <c r="AF48" s="17"/>
      <c r="AG48" s="17"/>
    </row>
    <row r="49" spans="1:33">
      <c r="A49" s="18"/>
      <c r="B49" s="18"/>
      <c r="C49" s="18"/>
      <c r="D49" s="18"/>
      <c r="E49" s="17"/>
      <c r="F49" s="17"/>
      <c r="G49" s="17"/>
      <c r="H49" s="17"/>
      <c r="I49" s="18"/>
      <c r="J49" s="18"/>
      <c r="K49" s="18"/>
      <c r="L49" s="17"/>
      <c r="M49" s="17"/>
      <c r="N49" s="18"/>
      <c r="O49" s="18"/>
      <c r="P49" s="17"/>
      <c r="Q49" s="17"/>
      <c r="R49" s="17"/>
      <c r="S49" s="17"/>
      <c r="T49" s="17"/>
      <c r="U49" s="17"/>
      <c r="V49" s="17"/>
      <c r="W49" s="17"/>
      <c r="X49" s="17"/>
      <c r="Y49" s="17"/>
      <c r="Z49" s="17"/>
      <c r="AA49" s="17"/>
      <c r="AB49" s="17"/>
      <c r="AC49" s="17"/>
      <c r="AD49" s="17"/>
      <c r="AE49" s="17"/>
      <c r="AF49" s="17"/>
      <c r="AG49" s="17"/>
    </row>
    <row r="50" spans="1:33">
      <c r="A50" s="18"/>
      <c r="B50" s="18"/>
      <c r="C50" s="18"/>
      <c r="D50" s="18"/>
      <c r="E50" s="17"/>
      <c r="F50" s="17"/>
      <c r="G50" s="17"/>
      <c r="H50" s="17"/>
      <c r="I50" s="18"/>
      <c r="J50" s="18"/>
      <c r="K50" s="18"/>
      <c r="L50" s="17"/>
      <c r="M50" s="17"/>
      <c r="N50" s="18"/>
      <c r="O50" s="18"/>
      <c r="P50" s="17"/>
      <c r="Q50" s="17"/>
      <c r="R50" s="17"/>
      <c r="S50" s="17"/>
      <c r="T50" s="17"/>
      <c r="U50" s="17"/>
      <c r="V50" s="17"/>
    </row>
  </sheetData>
  <mergeCells count="1">
    <mergeCell ref="J19:Z33"/>
  </mergeCells>
  <hyperlinks>
    <hyperlink ref="N7" r:id="rId1"/>
  </hyperlinks>
  <pageMargins left="0.31496062992125984" right="0.19685039370078741" top="0.24" bottom="0.16" header="0.11811023622047245" footer="0.16"/>
  <pageSetup paperSize="9" scale="85" orientation="landscape" horizontalDpi="4294967293"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Basisliste</vt:lpstr>
      <vt:lpstr>Tarif&amp;Adresse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BSV Schatzmeister</dc:creator>
  <cp:lastModifiedBy>Jörg Reich</cp:lastModifiedBy>
  <cp:lastPrinted>2016-01-02T14:21:55Z</cp:lastPrinted>
  <dcterms:created xsi:type="dcterms:W3CDTF">2013-01-05T13:56:00Z</dcterms:created>
  <dcterms:modified xsi:type="dcterms:W3CDTF">2019-01-07T12:17:26Z</dcterms:modified>
</cp:coreProperties>
</file>